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1445" activeTab="1"/>
  </bookViews>
  <sheets>
    <sheet name="使い方" sheetId="3" r:id="rId1"/>
    <sheet name="6月" sheetId="1" r:id="rId2"/>
    <sheet name="7月" sheetId="4" r:id="rId3"/>
    <sheet name="8月" sheetId="5" r:id="rId4"/>
    <sheet name="9月" sheetId="6" r:id="rId5"/>
    <sheet name="10月" sheetId="7" r:id="rId6"/>
    <sheet name="11月" sheetId="8" r:id="rId7"/>
    <sheet name="12月" sheetId="9" r:id="rId8"/>
  </sheets>
  <externalReferences>
    <externalReference r:id="rId9"/>
  </externalReferences>
  <definedNames>
    <definedName name="CalendarYear">[1]カレンダーの設定!$C$2</definedName>
    <definedName name="DaysAndWeeks">{0,1,2,3,4,5,6} + {0;1;2;3;4;5}*7</definedName>
    <definedName name="週の開始日">[1]カレンダーの設定!$C$3</definedName>
  </definedNames>
  <calcPr calcId="144525"/>
</workbook>
</file>

<file path=xl/calcChain.xml><?xml version="1.0" encoding="utf-8"?>
<calcChain xmlns="http://schemas.openxmlformats.org/spreadsheetml/2006/main">
  <c r="C16" i="7" l="1"/>
  <c r="C17" i="7"/>
  <c r="H17" i="9"/>
  <c r="G17" i="9"/>
  <c r="F17" i="9"/>
  <c r="E17" i="9"/>
  <c r="D17" i="9"/>
  <c r="C17" i="9"/>
  <c r="B17" i="9"/>
  <c r="H16" i="9"/>
  <c r="G16" i="9"/>
  <c r="F16" i="9"/>
  <c r="E16" i="9"/>
  <c r="D16" i="9"/>
  <c r="C16" i="9"/>
  <c r="B16" i="9"/>
  <c r="K12" i="9"/>
  <c r="H17" i="8"/>
  <c r="G17" i="8"/>
  <c r="F17" i="8"/>
  <c r="E17" i="8"/>
  <c r="D17" i="8"/>
  <c r="C17" i="8"/>
  <c r="B17" i="8"/>
  <c r="H16" i="8"/>
  <c r="G16" i="8"/>
  <c r="F16" i="8"/>
  <c r="E16" i="8"/>
  <c r="D16" i="8"/>
  <c r="C16" i="8"/>
  <c r="B16" i="8"/>
  <c r="K16" i="8" s="1"/>
  <c r="K12" i="8"/>
  <c r="H17" i="7"/>
  <c r="G17" i="7"/>
  <c r="F17" i="7"/>
  <c r="E17" i="7"/>
  <c r="D17" i="7"/>
  <c r="B17" i="7"/>
  <c r="H16" i="7"/>
  <c r="G16" i="7"/>
  <c r="F16" i="7"/>
  <c r="E16" i="7"/>
  <c r="D16" i="7"/>
  <c r="B16" i="7"/>
  <c r="K12" i="7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K16" i="6" s="1"/>
  <c r="K12" i="6"/>
  <c r="B17" i="5"/>
  <c r="B16" i="5"/>
  <c r="H17" i="5"/>
  <c r="G17" i="5"/>
  <c r="F17" i="5"/>
  <c r="E17" i="5"/>
  <c r="D17" i="5"/>
  <c r="C17" i="5"/>
  <c r="H16" i="5"/>
  <c r="G16" i="5"/>
  <c r="F16" i="5"/>
  <c r="E16" i="5"/>
  <c r="D16" i="5"/>
  <c r="C16" i="5"/>
  <c r="K12" i="5"/>
  <c r="B17" i="1"/>
  <c r="B17" i="4"/>
  <c r="K16" i="9" l="1"/>
  <c r="K13" i="9"/>
  <c r="K13" i="8"/>
  <c r="K16" i="7"/>
  <c r="K13" i="7"/>
  <c r="K13" i="6"/>
  <c r="K16" i="5"/>
  <c r="K13" i="5"/>
  <c r="H17" i="1"/>
  <c r="G17" i="1"/>
  <c r="F17" i="1"/>
  <c r="E17" i="1"/>
  <c r="D17" i="1"/>
  <c r="C17" i="1"/>
  <c r="H17" i="4"/>
  <c r="G17" i="4"/>
  <c r="F17" i="4"/>
  <c r="E17" i="4"/>
  <c r="D17" i="4"/>
  <c r="C17" i="4"/>
  <c r="B16" i="4"/>
  <c r="H16" i="4"/>
  <c r="G16" i="4"/>
  <c r="F16" i="4"/>
  <c r="E16" i="4"/>
  <c r="D16" i="4"/>
  <c r="C16" i="4"/>
  <c r="H16" i="1"/>
  <c r="G16" i="1"/>
  <c r="F16" i="1"/>
  <c r="E16" i="1"/>
  <c r="D16" i="1"/>
  <c r="C16" i="1"/>
  <c r="B16" i="1"/>
  <c r="K12" i="4"/>
  <c r="K16" i="1" l="1"/>
  <c r="K13" i="4"/>
  <c r="K16" i="4"/>
  <c r="K13" i="1"/>
  <c r="K12" i="1" l="1"/>
</calcChain>
</file>

<file path=xl/sharedStrings.xml><?xml version="1.0" encoding="utf-8"?>
<sst xmlns="http://schemas.openxmlformats.org/spreadsheetml/2006/main" count="181" uniqueCount="33">
  <si>
    <t xml:space="preserve"> </t>
  </si>
  <si>
    <t>普段のPRオプション料率</t>
    <rPh sb="0" eb="2">
      <t>フダン</t>
    </rPh>
    <rPh sb="10" eb="12">
      <t>リョウリツ</t>
    </rPh>
    <phoneticPr fontId="7"/>
  </si>
  <si>
    <t>倍倍PR料率</t>
    <rPh sb="0" eb="2">
      <t>バイバイ</t>
    </rPh>
    <rPh sb="4" eb="6">
      <t>リョウリツ</t>
    </rPh>
    <phoneticPr fontId="7"/>
  </si>
  <si>
    <t>倍倍ストア参加時の料率</t>
    <rPh sb="0" eb="2">
      <t>バイバイ</t>
    </rPh>
    <rPh sb="5" eb="7">
      <t>サンカ</t>
    </rPh>
    <rPh sb="7" eb="8">
      <t>ジ</t>
    </rPh>
    <rPh sb="9" eb="11">
      <t>リョウリツ</t>
    </rPh>
    <phoneticPr fontId="7"/>
  </si>
  <si>
    <t>倍倍</t>
    <rPh sb="0" eb="2">
      <t>バイバイ</t>
    </rPh>
    <phoneticPr fontId="7"/>
  </si>
  <si>
    <t>ポイント負担</t>
    <rPh sb="4" eb="6">
      <t>フタン</t>
    </rPh>
    <phoneticPr fontId="7"/>
  </si>
  <si>
    <t>キャンペーン原資</t>
    <rPh sb="6" eb="8">
      <t>ゲンシ</t>
    </rPh>
    <phoneticPr fontId="7"/>
  </si>
  <si>
    <t>アフィリエイト手数料</t>
    <rPh sb="7" eb="10">
      <t>テスウリョウ</t>
    </rPh>
    <phoneticPr fontId="7"/>
  </si>
  <si>
    <t>決済手数料</t>
    <rPh sb="0" eb="5">
      <t>ケッサイテスウリョウ</t>
    </rPh>
    <phoneticPr fontId="7"/>
  </si>
  <si>
    <t>通常課金</t>
    <rPh sb="0" eb="2">
      <t>ツウジョウ</t>
    </rPh>
    <rPh sb="2" eb="4">
      <t>カキン</t>
    </rPh>
    <phoneticPr fontId="7"/>
  </si>
  <si>
    <t>倍倍参加 課金</t>
    <rPh sb="0" eb="2">
      <t>バイバイ</t>
    </rPh>
    <rPh sb="2" eb="4">
      <t>サンカ</t>
    </rPh>
    <rPh sb="5" eb="7">
      <t>カキン</t>
    </rPh>
    <phoneticPr fontId="7"/>
  </si>
  <si>
    <t>日</t>
  </si>
  <si>
    <t>月</t>
  </si>
  <si>
    <t>火</t>
  </si>
  <si>
    <t>水</t>
  </si>
  <si>
    <t>木</t>
  </si>
  <si>
    <t>金</t>
  </si>
  <si>
    <t>土</t>
  </si>
  <si>
    <t>PRオプション</t>
    <phoneticPr fontId="7"/>
  </si>
  <si>
    <t>6月</t>
    <rPh sb="1" eb="2">
      <t>ガツ</t>
    </rPh>
    <phoneticPr fontId="3"/>
  </si>
  <si>
    <t>日数</t>
    <rPh sb="0" eb="2">
      <t>ニッスウ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</si>
  <si>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</si>
  <si>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</si>
  <si>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</si>
  <si>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</si>
  <si>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</si>
  <si>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 xml:space="preserve"> </t>
    <phoneticPr fontId="3"/>
  </si>
  <si>
    <t>12月</t>
    <rPh sb="2" eb="3">
      <t>ガツ</t>
    </rPh>
    <phoneticPr fontId="3"/>
  </si>
  <si>
    <t>シート保護をかけていますが、解除したい場合は「aldo」で解除できます。</t>
    <rPh sb="3" eb="5">
      <t>ホゴ</t>
    </rPh>
    <rPh sb="14" eb="16">
      <t>カイジョ</t>
    </rPh>
    <rPh sb="19" eb="21">
      <t>バアイ</t>
    </rPh>
    <rPh sb="29" eb="31">
      <t>カイジョ</t>
    </rPh>
    <phoneticPr fontId="3"/>
  </si>
  <si>
    <t>PRオプション欄には、普段のPRオプション料率を入れます。</t>
    <rPh sb="7" eb="8">
      <t>ラン</t>
    </rPh>
    <rPh sb="11" eb="13">
      <t>フダン</t>
    </rPh>
    <rPh sb="21" eb="23">
      <t>リョウリツ</t>
    </rPh>
    <rPh sb="24" eb="25">
      <t>イ</t>
    </rPh>
    <phoneticPr fontId="3"/>
  </si>
  <si>
    <t>倍倍PR料率には、倍倍ストアに参加したときのPRオプション料率を入れます。</t>
    <rPh sb="0" eb="2">
      <t>バイバイ</t>
    </rPh>
    <rPh sb="4" eb="6">
      <t>リョウリツ</t>
    </rPh>
    <rPh sb="9" eb="11">
      <t>バイバイ</t>
    </rPh>
    <rPh sb="15" eb="17">
      <t>サンカ</t>
    </rPh>
    <rPh sb="29" eb="31">
      <t>リョウリツ</t>
    </rPh>
    <rPh sb="32" eb="33">
      <t>イ</t>
    </rPh>
    <phoneticPr fontId="3"/>
  </si>
  <si>
    <t>ポイント負担などの欄は変更する必要がないですが、全商品ポイント10％にしているなどの場合は変更してください。</t>
    <rPh sb="4" eb="6">
      <t>フタン</t>
    </rPh>
    <rPh sb="9" eb="10">
      <t>ラン</t>
    </rPh>
    <rPh sb="11" eb="13">
      <t>ヘンコウ</t>
    </rPh>
    <rPh sb="15" eb="17">
      <t>ヒツヨウ</t>
    </rPh>
    <rPh sb="24" eb="27">
      <t>ゼンショウヒン</t>
    </rPh>
    <rPh sb="42" eb="44">
      <t>バアイ</t>
    </rPh>
    <rPh sb="45" eb="47">
      <t>ヘンコウ</t>
    </rPh>
    <phoneticPr fontId="3"/>
  </si>
  <si>
    <t>あとは、倍倍ストアに参加したい日の下のプルダウンで、倍倍ストア料率を選べば、おおよその課金率がわかります。</t>
    <rPh sb="4" eb="6">
      <t>バイバイ</t>
    </rPh>
    <rPh sb="10" eb="12">
      <t>サンカ</t>
    </rPh>
    <rPh sb="15" eb="16">
      <t>ヒ</t>
    </rPh>
    <rPh sb="17" eb="18">
      <t>シタ</t>
    </rPh>
    <rPh sb="26" eb="28">
      <t>バイバイ</t>
    </rPh>
    <rPh sb="31" eb="33">
      <t>リョウリツ</t>
    </rPh>
    <rPh sb="34" eb="35">
      <t>エラ</t>
    </rPh>
    <rPh sb="43" eb="45">
      <t>カキン</t>
    </rPh>
    <rPh sb="45" eb="46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</si>
</sst>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d"/>
    <numFmt numFmtId="178" formatCode="0.0_);[Red]\(0.0\)"/>
    <numFmt numFmtId="179" formatCode="0_);[Red]\(0\)"/>
    <numFmt numFmtId="180" formatCode="0.0000%"/>
    <numFmt numFmtId="181" formatCode="0.000_ "/>
    <numFmt numFmtId="182" formatCode="0.000%"/>
  </numFmts>
  <fonts count="23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theme="3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3"/>
      <name val="Meiryo UI"/>
      <family val="3"/>
      <charset val="128"/>
    </font>
    <font>
      <sz val="16"/>
      <color theme="4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5" tint="-0.249977111117893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 tint="0.499984740745262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6"/>
      <color theme="1" tint="0.34998626667073579"/>
      <name val="Meiryo UI"/>
      <family val="3"/>
      <charset val="128"/>
    </font>
    <font>
      <b/>
      <sz val="11"/>
      <color theme="3"/>
      <name val="Meiryo UI"/>
      <family val="3"/>
      <charset val="128"/>
    </font>
    <font>
      <b/>
      <sz val="24"/>
      <color theme="3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22"/>
      <color theme="3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176" fontId="6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77" fontId="13" fillId="0" borderId="0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/>
    </xf>
    <xf numFmtId="0" fontId="14" fillId="0" borderId="2" xfId="0" applyFont="1" applyBorder="1" applyAlignment="1">
      <alignment wrapText="1"/>
    </xf>
    <xf numFmtId="176" fontId="14" fillId="0" borderId="2" xfId="0" applyNumberFormat="1" applyFont="1" applyBorder="1" applyAlignment="1">
      <alignment wrapText="1"/>
    </xf>
    <xf numFmtId="0" fontId="15" fillId="0" borderId="0" xfId="0" applyFont="1" applyAlignment="1">
      <alignment wrapText="1"/>
    </xf>
    <xf numFmtId="10" fontId="14" fillId="0" borderId="2" xfId="0" applyNumberFormat="1" applyFont="1" applyBorder="1" applyAlignment="1">
      <alignment wrapText="1"/>
    </xf>
    <xf numFmtId="179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176" fontId="6" fillId="0" borderId="0" xfId="0" applyNumberFormat="1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179" fontId="10" fillId="0" borderId="2" xfId="0" applyNumberFormat="1" applyFont="1" applyFill="1" applyBorder="1" applyAlignment="1" applyProtection="1">
      <alignment horizontal="center" wrapText="1"/>
      <protection locked="0"/>
    </xf>
    <xf numFmtId="179" fontId="8" fillId="0" borderId="2" xfId="0" applyNumberFormat="1" applyFont="1" applyFill="1" applyBorder="1" applyAlignment="1" applyProtection="1">
      <alignment horizontal="center" wrapText="1"/>
      <protection locked="0"/>
    </xf>
    <xf numFmtId="179" fontId="9" fillId="0" borderId="2" xfId="0" applyNumberFormat="1" applyFont="1" applyFill="1" applyBorder="1" applyAlignment="1" applyProtection="1">
      <alignment horizontal="center" wrapText="1"/>
      <protection locked="0"/>
    </xf>
    <xf numFmtId="181" fontId="2" fillId="0" borderId="0" xfId="0" applyNumberFormat="1" applyFont="1" applyAlignment="1">
      <alignment wrapText="1"/>
    </xf>
    <xf numFmtId="180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178" fontId="18" fillId="0" borderId="0" xfId="0" applyNumberFormat="1" applyFont="1" applyAlignment="1">
      <alignment wrapText="1"/>
    </xf>
    <xf numFmtId="182" fontId="18" fillId="0" borderId="0" xfId="0" applyNumberFormat="1" applyFont="1" applyAlignment="1">
      <alignment wrapText="1"/>
    </xf>
    <xf numFmtId="10" fontId="18" fillId="0" borderId="0" xfId="0" applyNumberFormat="1" applyFont="1" applyAlignment="1">
      <alignment wrapText="1"/>
    </xf>
    <xf numFmtId="0" fontId="19" fillId="0" borderId="0" xfId="0" applyFont="1" applyAlignment="1" applyProtection="1">
      <alignment wrapText="1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</cellXfs>
  <cellStyles count="2">
    <cellStyle name="見出し 1" xfId="1" builtinId="16"/>
    <cellStyle name="標準" xfId="0" builtinId="0"/>
  </cellStyles>
  <dxfs count="21"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  <dxf>
      <font>
        <b/>
        <i val="0"/>
        <strike val="0"/>
        <color auto="1"/>
      </font>
    </dxf>
    <dxf>
      <font>
        <color theme="2" tint="-9.9948118533890809E-2"/>
      </font>
      <fill>
        <patternFill patternType="none">
          <bgColor auto="1"/>
        </patternFill>
      </fill>
    </dxf>
    <dxf>
      <font>
        <color theme="2" tint="-9.9948118533890809E-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796_calendar_month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月"/>
      <sheetName val="2 月"/>
      <sheetName val="3 月"/>
      <sheetName val="4 月"/>
      <sheetName val="5 月"/>
      <sheetName val="6 月"/>
      <sheetName val="7 月"/>
      <sheetName val="8 月"/>
      <sheetName val="9 月"/>
      <sheetName val="10 月"/>
      <sheetName val="11 月"/>
      <sheetName val="12 月"/>
      <sheetName val="カレンダーの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C2">
            <v>2022</v>
          </cell>
        </row>
        <row r="3">
          <cell r="C3" t="str">
            <v>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0" sqref="B10"/>
    </sheetView>
  </sheetViews>
  <sheetFormatPr defaultRowHeight="13.5" x14ac:dyDescent="0.15"/>
  <sheetData>
    <row r="1" spans="1:2" x14ac:dyDescent="0.15">
      <c r="A1" t="s">
        <v>26</v>
      </c>
    </row>
    <row r="2" spans="1:2" x14ac:dyDescent="0.15">
      <c r="B2" s="29" t="s">
        <v>28</v>
      </c>
    </row>
    <row r="4" spans="1:2" ht="14.25" x14ac:dyDescent="0.15">
      <c r="B4" s="30" t="s">
        <v>29</v>
      </c>
    </row>
    <row r="5" spans="1:2" ht="14.25" x14ac:dyDescent="0.15">
      <c r="B5" s="31" t="s">
        <v>30</v>
      </c>
    </row>
    <row r="6" spans="1:2" ht="14.25" x14ac:dyDescent="0.15">
      <c r="B6" s="31"/>
    </row>
    <row r="7" spans="1:2" ht="14.25" x14ac:dyDescent="0.15">
      <c r="B7" s="31" t="s">
        <v>31</v>
      </c>
    </row>
    <row r="8" spans="1:2" ht="14.25" x14ac:dyDescent="0.15">
      <c r="B8" s="31"/>
    </row>
    <row r="9" spans="1:2" ht="14.25" x14ac:dyDescent="0.15">
      <c r="B9" s="31" t="s">
        <v>32</v>
      </c>
    </row>
    <row r="10" spans="1:2" ht="14.25" x14ac:dyDescent="0.15">
      <c r="B10" s="31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J2" sqref="J2"/>
    </sheetView>
  </sheetViews>
  <sheetFormatPr defaultRowHeight="13.5" x14ac:dyDescent="0.15"/>
  <cols>
    <col min="2" max="2" width="10.375" customWidth="1"/>
    <col min="3" max="3" width="9.875" bestFit="1" customWidth="1"/>
    <col min="9" max="9" width="5" customWidth="1"/>
    <col min="10" max="10" width="20.75" customWidth="1"/>
    <col min="11" max="11" width="12" customWidth="1"/>
    <col min="12" max="12" width="25.75" customWidth="1"/>
  </cols>
  <sheetData>
    <row r="1" spans="1:16" ht="33" x14ac:dyDescent="0.5">
      <c r="A1" s="1"/>
      <c r="B1" s="17" t="s">
        <v>19</v>
      </c>
      <c r="C1" s="15"/>
      <c r="D1" s="15"/>
      <c r="E1" s="15"/>
      <c r="F1" s="15"/>
      <c r="G1" s="18" t="s">
        <v>20</v>
      </c>
      <c r="H1" s="18">
        <v>30</v>
      </c>
      <c r="I1" s="1"/>
      <c r="J1" s="1"/>
      <c r="K1" s="1" t="s">
        <v>0</v>
      </c>
      <c r="L1" s="1"/>
    </row>
    <row r="2" spans="1:16" ht="37.5" customHeight="1" x14ac:dyDescent="0.3">
      <c r="A2" s="2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"/>
      <c r="J2" s="3" t="s">
        <v>18</v>
      </c>
      <c r="K2" s="14">
        <v>0.05</v>
      </c>
      <c r="L2" s="3" t="s">
        <v>1</v>
      </c>
      <c r="P2">
        <v>5</v>
      </c>
    </row>
    <row r="3" spans="1:16" ht="22.5" customHeight="1" x14ac:dyDescent="0.3">
      <c r="A3" s="2"/>
      <c r="B3" s="20"/>
      <c r="C3" s="20"/>
      <c r="D3" s="20"/>
      <c r="E3" s="21">
        <v>1</v>
      </c>
      <c r="F3" s="21">
        <v>2</v>
      </c>
      <c r="G3" s="21">
        <v>3</v>
      </c>
      <c r="H3" s="19">
        <v>4</v>
      </c>
      <c r="I3" s="1"/>
      <c r="J3" s="3" t="s">
        <v>2</v>
      </c>
      <c r="K3" s="14">
        <v>0.1</v>
      </c>
      <c r="L3" s="3" t="s">
        <v>3</v>
      </c>
      <c r="P3">
        <v>10</v>
      </c>
    </row>
    <row r="4" spans="1:16" ht="23.25" customHeight="1" x14ac:dyDescent="0.3">
      <c r="A4" s="10" t="s">
        <v>4</v>
      </c>
      <c r="B4" s="12"/>
      <c r="C4" s="12"/>
      <c r="D4" s="12"/>
      <c r="E4" s="13"/>
      <c r="F4" s="13"/>
      <c r="G4" s="13"/>
      <c r="H4" s="13">
        <v>5</v>
      </c>
      <c r="I4" s="1"/>
      <c r="J4" s="1"/>
      <c r="K4" s="15"/>
      <c r="L4" s="3"/>
      <c r="P4">
        <v>15</v>
      </c>
    </row>
    <row r="5" spans="1:16" ht="22.5" customHeight="1" x14ac:dyDescent="0.3">
      <c r="A5" s="10"/>
      <c r="B5" s="19">
        <v>5</v>
      </c>
      <c r="C5" s="21">
        <v>6</v>
      </c>
      <c r="D5" s="21">
        <v>7</v>
      </c>
      <c r="E5" s="21">
        <v>8</v>
      </c>
      <c r="F5" s="21">
        <v>9</v>
      </c>
      <c r="G5" s="21">
        <v>10</v>
      </c>
      <c r="H5" s="19">
        <v>11</v>
      </c>
      <c r="I5" s="1"/>
      <c r="J5" s="3" t="s">
        <v>5</v>
      </c>
      <c r="K5" s="16">
        <v>0.01</v>
      </c>
      <c r="L5" s="3"/>
    </row>
    <row r="6" spans="1:16" ht="23.25" customHeight="1" x14ac:dyDescent="0.3">
      <c r="A6" s="10" t="s">
        <v>4</v>
      </c>
      <c r="B6" s="13">
        <v>5</v>
      </c>
      <c r="C6" s="13"/>
      <c r="D6" s="13"/>
      <c r="E6" s="13"/>
      <c r="F6" s="13"/>
      <c r="G6" s="13"/>
      <c r="H6" s="13">
        <v>5</v>
      </c>
      <c r="I6" s="1"/>
      <c r="J6" s="3" t="s">
        <v>6</v>
      </c>
      <c r="K6" s="16">
        <v>1.4999999999999999E-2</v>
      </c>
      <c r="L6" s="3"/>
    </row>
    <row r="7" spans="1:16" ht="22.5" customHeight="1" x14ac:dyDescent="0.3">
      <c r="A7" s="10"/>
      <c r="B7" s="19">
        <v>12</v>
      </c>
      <c r="C7" s="21">
        <v>13</v>
      </c>
      <c r="D7" s="21">
        <v>14</v>
      </c>
      <c r="E7" s="21">
        <v>15</v>
      </c>
      <c r="F7" s="21">
        <v>16</v>
      </c>
      <c r="G7" s="21">
        <v>17</v>
      </c>
      <c r="H7" s="19">
        <v>18</v>
      </c>
      <c r="I7" s="1"/>
      <c r="J7" s="3" t="s">
        <v>7</v>
      </c>
      <c r="K7" s="16">
        <v>3.0000000000000001E-3</v>
      </c>
      <c r="L7" s="3"/>
    </row>
    <row r="8" spans="1:16" ht="23.25" customHeight="1" x14ac:dyDescent="0.3">
      <c r="A8" s="10" t="s">
        <v>4</v>
      </c>
      <c r="B8" s="13">
        <v>5</v>
      </c>
      <c r="C8" s="13"/>
      <c r="D8" s="13"/>
      <c r="E8" s="13"/>
      <c r="F8" s="13"/>
      <c r="G8" s="13"/>
      <c r="H8" s="13">
        <v>5</v>
      </c>
      <c r="I8" s="1"/>
      <c r="J8" s="3" t="s">
        <v>8</v>
      </c>
      <c r="K8" s="16">
        <v>0.03</v>
      </c>
      <c r="L8" s="3"/>
    </row>
    <row r="9" spans="1:16" ht="22.5" customHeight="1" x14ac:dyDescent="0.3">
      <c r="A9" s="10"/>
      <c r="B9" s="19">
        <v>19</v>
      </c>
      <c r="C9" s="21">
        <v>20</v>
      </c>
      <c r="D9" s="21">
        <v>21</v>
      </c>
      <c r="E9" s="21">
        <v>22</v>
      </c>
      <c r="F9" s="21">
        <v>23</v>
      </c>
      <c r="G9" s="21">
        <v>24</v>
      </c>
      <c r="H9" s="19">
        <v>25</v>
      </c>
      <c r="I9" s="1"/>
      <c r="J9" s="3"/>
      <c r="K9" s="4"/>
      <c r="L9" s="3"/>
    </row>
    <row r="10" spans="1:16" ht="23.25" customHeight="1" x14ac:dyDescent="0.3">
      <c r="A10" s="10" t="s">
        <v>4</v>
      </c>
      <c r="B10" s="13">
        <v>5</v>
      </c>
      <c r="C10" s="13"/>
      <c r="D10" s="13"/>
      <c r="E10" s="13"/>
      <c r="F10" s="13"/>
      <c r="G10" s="13"/>
      <c r="H10" s="13">
        <v>5</v>
      </c>
      <c r="I10" s="1"/>
      <c r="J10" s="3"/>
      <c r="K10" s="4"/>
      <c r="L10" s="3"/>
    </row>
    <row r="11" spans="1:16" ht="22.5" customHeight="1" x14ac:dyDescent="0.3">
      <c r="A11" s="10"/>
      <c r="B11" s="19">
        <v>26</v>
      </c>
      <c r="C11" s="21">
        <v>27</v>
      </c>
      <c r="D11" s="21">
        <v>28</v>
      </c>
      <c r="E11" s="21">
        <v>29</v>
      </c>
      <c r="F11" s="21">
        <v>30</v>
      </c>
      <c r="G11" s="20"/>
      <c r="H11" s="20"/>
      <c r="I11" s="1"/>
      <c r="J11" s="3"/>
      <c r="K11" s="3"/>
      <c r="L11" s="3"/>
    </row>
    <row r="12" spans="1:16" ht="23.25" customHeight="1" x14ac:dyDescent="0.3">
      <c r="A12" s="10" t="s">
        <v>4</v>
      </c>
      <c r="B12" s="13">
        <v>5</v>
      </c>
      <c r="C12" s="13"/>
      <c r="D12" s="13"/>
      <c r="E12" s="13"/>
      <c r="F12" s="13"/>
      <c r="G12" s="12"/>
      <c r="H12" s="12"/>
      <c r="I12" s="1"/>
      <c r="J12" s="8" t="s">
        <v>9</v>
      </c>
      <c r="K12" s="9">
        <f>SUM(K5:K8,K2)</f>
        <v>0.108</v>
      </c>
      <c r="L12" s="3"/>
    </row>
    <row r="13" spans="1:16" ht="28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8" t="s">
        <v>10</v>
      </c>
      <c r="K13" s="11">
        <f>SUM(K5:K8,K2)+(SUM(B16:H17))</f>
        <v>0.16633333333333333</v>
      </c>
      <c r="L13" s="1"/>
    </row>
    <row r="14" spans="1:16" ht="16.5" x14ac:dyDescent="0.25">
      <c r="A14" s="5"/>
      <c r="B14" s="6"/>
      <c r="C14" s="6"/>
      <c r="D14" s="6"/>
      <c r="E14" s="6"/>
      <c r="F14" s="6"/>
      <c r="G14" s="6"/>
      <c r="H14" s="6"/>
      <c r="I14" s="1"/>
      <c r="J14" s="1"/>
      <c r="K14" s="1"/>
      <c r="L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"/>
      <c r="B16" s="27">
        <f>($K$3-$K$2)/$H$1*55%*7*COUNT(B4,B6,B8,B10,B12)</f>
        <v>2.5666666666666671E-2</v>
      </c>
      <c r="C16" s="27">
        <f t="shared" ref="C16:H16" si="0">($K$3-$K$2)/$H$1*7.5%*7*COUNT(C4,C6,C8,C10,C12)</f>
        <v>0</v>
      </c>
      <c r="D16" s="27">
        <f t="shared" si="0"/>
        <v>0</v>
      </c>
      <c r="E16" s="27">
        <f t="shared" si="0"/>
        <v>0</v>
      </c>
      <c r="F16" s="27">
        <f t="shared" si="0"/>
        <v>0</v>
      </c>
      <c r="G16" s="27">
        <f t="shared" si="0"/>
        <v>0</v>
      </c>
      <c r="H16" s="27">
        <f t="shared" si="0"/>
        <v>3.5000000000000001E-3</v>
      </c>
      <c r="I16" s="24"/>
      <c r="J16" s="24"/>
      <c r="K16" s="25">
        <f>SUM(B16:H17)*100</f>
        <v>5.833333333333333</v>
      </c>
      <c r="L16" s="1"/>
    </row>
    <row r="17" spans="1:12" ht="15.75" x14ac:dyDescent="0.25">
      <c r="A17" s="1"/>
      <c r="B17" s="27">
        <f>IF(SUM(B12,B10,B8,B6,B4)=0,0,SUM(B4,B6,B8,B10,B12)/COUNT(B4,B6,B8,B10,B12)/$H$1*55%*7*COUNT(B4,B6,B8,B10,B12)/100)</f>
        <v>2.5666666666666667E-2</v>
      </c>
      <c r="C17" s="27">
        <f t="shared" ref="C17:H17" si="1">IF(SUM(C12,C10,C8,C6,C4)=0,0,SUM(C4,C6,C8,C10,C12)/COUNT(C4,C6,C8,C10,C12)/$H$1*7.5%*7*COUNT(C4,C6,C8,C10,C12)/100)</f>
        <v>0</v>
      </c>
      <c r="D17" s="27">
        <f t="shared" si="1"/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3.4999999999999996E-3</v>
      </c>
      <c r="I17" s="24"/>
      <c r="J17" s="24"/>
      <c r="K17" s="24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22"/>
      <c r="C21" s="22"/>
      <c r="D21" s="22"/>
      <c r="E21" s="22"/>
      <c r="F21" s="22"/>
      <c r="G21" s="22"/>
      <c r="H21" s="22"/>
      <c r="I21" s="1"/>
      <c r="J21" s="1"/>
      <c r="K21" s="1"/>
      <c r="L21" s="1"/>
    </row>
    <row r="22" spans="1:12" ht="15.75" x14ac:dyDescent="0.25">
      <c r="B22" s="1"/>
      <c r="C22" s="1"/>
      <c r="D22" s="1"/>
      <c r="E22" s="1"/>
      <c r="F22" s="1"/>
      <c r="G22" s="1"/>
      <c r="H22" s="1"/>
      <c r="I22" s="1"/>
    </row>
    <row r="23" spans="1:12" ht="15.75" x14ac:dyDescent="0.25">
      <c r="B23" s="1"/>
      <c r="C23" s="1"/>
      <c r="D23" s="1"/>
      <c r="E23" s="1"/>
      <c r="F23" s="1"/>
      <c r="G23" s="1"/>
      <c r="H23" s="1"/>
      <c r="I23" s="1"/>
    </row>
  </sheetData>
  <phoneticPr fontId="3"/>
  <conditionalFormatting sqref="B11:H11 B13:H14">
    <cfRule type="expression" dxfId="20" priority="3">
      <formula>AND(DAY(B11)&gt;=1,DAY(B11)&lt;=15)</formula>
    </cfRule>
  </conditionalFormatting>
  <conditionalFormatting sqref="B3:G3">
    <cfRule type="expression" dxfId="19" priority="2">
      <formula>DAY(B3)&gt;8</formula>
    </cfRule>
  </conditionalFormatting>
  <conditionalFormatting sqref="B14:H14">
    <cfRule type="cellIs" dxfId="18" priority="1" operator="greaterThan">
      <formula>0</formula>
    </cfRule>
  </conditionalFormatting>
  <dataValidations count="3">
    <dataValidation allowBlank="1" showInputMessage="1" showErrorMessage="1" prompt="この行と、5、7、9、11、および 13 行目のカレンダー日は自動的に更新されます。このセルの数字が 1 でない場合は、前月の日付ということです" sqref="B3"/>
    <dataValidation type="list" allowBlank="1" showInputMessage="1" showErrorMessage="1" sqref="B12:H12 B8:H8 B6:H6 B10:H10 B4:H4">
      <formula1>$P$2:$P$4</formula1>
    </dataValidation>
    <dataValidation allowBlank="1" showInputMessage="1" showErrorMessage="1" prompt="この行には、このカレンダーの曜日名があります。このセルには、週の開始日が含まれます。開始日を変更するには、[カレンダーの設定] ワークシートで新しい週の開始日を選びます" sqref="B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K7" sqref="K7"/>
    </sheetView>
  </sheetViews>
  <sheetFormatPr defaultRowHeight="13.5" x14ac:dyDescent="0.15"/>
  <cols>
    <col min="2" max="2" width="10" bestFit="1" customWidth="1"/>
    <col min="3" max="8" width="9.875" bestFit="1" customWidth="1"/>
    <col min="9" max="9" width="5" customWidth="1"/>
    <col min="10" max="10" width="20.75" customWidth="1"/>
    <col min="11" max="11" width="12" customWidth="1"/>
    <col min="12" max="12" width="25.75" customWidth="1"/>
  </cols>
  <sheetData>
    <row r="1" spans="1:16" ht="33" x14ac:dyDescent="0.5">
      <c r="A1" s="1"/>
      <c r="B1" s="17" t="s">
        <v>21</v>
      </c>
      <c r="C1" s="15"/>
      <c r="D1" s="15"/>
      <c r="E1" s="15"/>
      <c r="F1" s="15"/>
      <c r="G1" s="18" t="s">
        <v>20</v>
      </c>
      <c r="H1" s="18">
        <v>31</v>
      </c>
      <c r="I1" s="1"/>
      <c r="J1" s="1"/>
      <c r="K1" s="1" t="s">
        <v>0</v>
      </c>
      <c r="L1" s="1"/>
    </row>
    <row r="2" spans="1:16" ht="37.5" customHeight="1" x14ac:dyDescent="0.3">
      <c r="A2" s="2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"/>
      <c r="J2" s="3" t="s">
        <v>18</v>
      </c>
      <c r="K2" s="14">
        <v>0.03</v>
      </c>
      <c r="L2" s="3" t="s">
        <v>1</v>
      </c>
      <c r="P2">
        <v>5</v>
      </c>
    </row>
    <row r="3" spans="1:16" ht="22.5" customHeight="1" x14ac:dyDescent="0.3">
      <c r="A3" s="2"/>
      <c r="B3" s="20"/>
      <c r="C3" s="20"/>
      <c r="D3" s="20"/>
      <c r="E3" s="21"/>
      <c r="F3" s="21"/>
      <c r="G3" s="21">
        <v>1</v>
      </c>
      <c r="H3" s="19">
        <v>2</v>
      </c>
      <c r="I3" s="1"/>
      <c r="J3" s="3" t="s">
        <v>2</v>
      </c>
      <c r="K3" s="14">
        <v>0.08</v>
      </c>
      <c r="L3" s="3" t="s">
        <v>3</v>
      </c>
      <c r="P3">
        <v>10</v>
      </c>
    </row>
    <row r="4" spans="1:16" ht="23.25" customHeight="1" x14ac:dyDescent="0.3">
      <c r="A4" s="10" t="s">
        <v>4</v>
      </c>
      <c r="B4" s="12"/>
      <c r="C4" s="12"/>
      <c r="D4" s="12"/>
      <c r="E4" s="13"/>
      <c r="F4" s="13"/>
      <c r="G4" s="13"/>
      <c r="H4" s="13"/>
      <c r="I4" s="1"/>
      <c r="J4" s="1"/>
      <c r="K4" s="15"/>
      <c r="L4" s="3"/>
      <c r="P4">
        <v>15</v>
      </c>
    </row>
    <row r="5" spans="1:16" ht="22.5" customHeight="1" x14ac:dyDescent="0.3">
      <c r="A5" s="10"/>
      <c r="B5" s="19">
        <v>3</v>
      </c>
      <c r="C5" s="21">
        <v>4</v>
      </c>
      <c r="D5" s="21">
        <v>5</v>
      </c>
      <c r="E5" s="21">
        <v>6</v>
      </c>
      <c r="F5" s="21">
        <v>7</v>
      </c>
      <c r="G5" s="21">
        <v>8</v>
      </c>
      <c r="H5" s="19">
        <v>9</v>
      </c>
      <c r="I5" s="1"/>
      <c r="J5" s="3" t="s">
        <v>5</v>
      </c>
      <c r="K5" s="16">
        <v>0.01</v>
      </c>
      <c r="L5" s="3"/>
    </row>
    <row r="6" spans="1:16" ht="23.25" customHeight="1" x14ac:dyDescent="0.3">
      <c r="A6" s="10" t="s">
        <v>4</v>
      </c>
      <c r="B6" s="13"/>
      <c r="C6" s="13"/>
      <c r="D6" s="13"/>
      <c r="E6" s="13"/>
      <c r="F6" s="13"/>
      <c r="G6" s="13"/>
      <c r="H6" s="13"/>
      <c r="I6" s="1"/>
      <c r="J6" s="3" t="s">
        <v>6</v>
      </c>
      <c r="K6" s="16">
        <v>1.4999999999999999E-2</v>
      </c>
      <c r="L6" s="3"/>
    </row>
    <row r="7" spans="1:16" ht="22.5" customHeight="1" x14ac:dyDescent="0.3">
      <c r="A7" s="10"/>
      <c r="B7" s="19">
        <v>10</v>
      </c>
      <c r="C7" s="21">
        <v>11</v>
      </c>
      <c r="D7" s="21">
        <v>12</v>
      </c>
      <c r="E7" s="21">
        <v>13</v>
      </c>
      <c r="F7" s="21">
        <v>14</v>
      </c>
      <c r="G7" s="21">
        <v>15</v>
      </c>
      <c r="H7" s="19">
        <v>16</v>
      </c>
      <c r="I7" s="1"/>
      <c r="J7" s="3" t="s">
        <v>7</v>
      </c>
      <c r="K7" s="16">
        <v>3.0000000000000001E-3</v>
      </c>
      <c r="L7" s="3"/>
    </row>
    <row r="8" spans="1:16" ht="23.25" customHeight="1" x14ac:dyDescent="0.3">
      <c r="A8" s="10" t="s">
        <v>4</v>
      </c>
      <c r="B8" s="13"/>
      <c r="C8" s="13"/>
      <c r="D8" s="13"/>
      <c r="E8" s="13"/>
      <c r="F8" s="13"/>
      <c r="G8" s="13"/>
      <c r="H8" s="13"/>
      <c r="I8" s="1"/>
      <c r="J8" s="3" t="s">
        <v>8</v>
      </c>
      <c r="K8" s="16">
        <v>0.03</v>
      </c>
      <c r="L8" s="3"/>
    </row>
    <row r="9" spans="1:16" ht="22.5" customHeight="1" x14ac:dyDescent="0.3">
      <c r="A9" s="10"/>
      <c r="B9" s="19">
        <v>17</v>
      </c>
      <c r="C9" s="21">
        <v>18</v>
      </c>
      <c r="D9" s="21">
        <v>19</v>
      </c>
      <c r="E9" s="21">
        <v>20</v>
      </c>
      <c r="F9" s="21">
        <v>21</v>
      </c>
      <c r="G9" s="21">
        <v>22</v>
      </c>
      <c r="H9" s="19">
        <v>23</v>
      </c>
      <c r="I9" s="1"/>
      <c r="J9" s="3"/>
      <c r="K9" s="16"/>
      <c r="L9" s="3"/>
    </row>
    <row r="10" spans="1:16" ht="23.25" customHeight="1" x14ac:dyDescent="0.3">
      <c r="A10" s="10" t="s">
        <v>4</v>
      </c>
      <c r="B10" s="13"/>
      <c r="C10" s="13"/>
      <c r="D10" s="13"/>
      <c r="E10" s="13"/>
      <c r="F10" s="13"/>
      <c r="G10" s="13"/>
      <c r="H10" s="13"/>
      <c r="I10" s="1"/>
      <c r="J10" s="3"/>
      <c r="K10" s="4"/>
      <c r="L10" s="3"/>
    </row>
    <row r="11" spans="1:16" ht="22.5" customHeight="1" x14ac:dyDescent="0.3">
      <c r="A11" s="10"/>
      <c r="B11" s="19">
        <v>24</v>
      </c>
      <c r="C11" s="21">
        <v>25</v>
      </c>
      <c r="D11" s="21">
        <v>26</v>
      </c>
      <c r="E11" s="21">
        <v>27</v>
      </c>
      <c r="F11" s="21">
        <v>28</v>
      </c>
      <c r="G11" s="21">
        <v>29</v>
      </c>
      <c r="H11" s="21">
        <v>30</v>
      </c>
      <c r="I11" s="1"/>
      <c r="J11" s="3"/>
      <c r="K11" s="3"/>
      <c r="L11" s="3"/>
    </row>
    <row r="12" spans="1:16" ht="23.25" customHeight="1" x14ac:dyDescent="0.3">
      <c r="A12" s="10" t="s">
        <v>4</v>
      </c>
      <c r="B12" s="13"/>
      <c r="C12" s="13"/>
      <c r="D12" s="13"/>
      <c r="E12" s="13"/>
      <c r="F12" s="13"/>
      <c r="G12" s="13"/>
      <c r="H12" s="13"/>
      <c r="I12" s="1"/>
      <c r="J12" s="8" t="s">
        <v>9</v>
      </c>
      <c r="K12" s="9">
        <f>SUM(K5:K8,K2)</f>
        <v>8.7999999999999995E-2</v>
      </c>
      <c r="L12" s="3"/>
    </row>
    <row r="13" spans="1:16" ht="28.5" customHeight="1" x14ac:dyDescent="0.3">
      <c r="A13" s="1"/>
      <c r="B13" s="19">
        <v>31</v>
      </c>
      <c r="C13" s="21"/>
      <c r="D13" s="21"/>
      <c r="E13" s="21"/>
      <c r="F13" s="21"/>
      <c r="G13" s="20"/>
      <c r="H13" s="20"/>
      <c r="I13" s="1"/>
      <c r="J13" s="8" t="s">
        <v>10</v>
      </c>
      <c r="K13" s="11">
        <f>SUM(K5:K8,K2)+(SUM(B16:H17))</f>
        <v>8.7999999999999995E-2</v>
      </c>
      <c r="L13" s="1"/>
    </row>
    <row r="14" spans="1:16" ht="21" x14ac:dyDescent="0.25">
      <c r="A14" s="5"/>
      <c r="B14" s="13"/>
      <c r="C14" s="13"/>
      <c r="D14" s="13"/>
      <c r="E14" s="13"/>
      <c r="F14" s="13"/>
      <c r="G14" s="12"/>
      <c r="H14" s="12"/>
      <c r="I14" s="1"/>
      <c r="J14" s="1"/>
      <c r="K14" s="1"/>
      <c r="L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"/>
      <c r="B16" s="23">
        <f>($K$3-$K$2)/$H$1*55%*7*COUNT(B6,B8,B10,B12,B14)</f>
        <v>0</v>
      </c>
      <c r="C16" s="23">
        <f t="shared" ref="C16:H16" si="0">($K$3-$K$2)/$H$1*7.5%*7*COUNT(C4,C6,C8,C10,C12)</f>
        <v>0</v>
      </c>
      <c r="D16" s="23">
        <f t="shared" si="0"/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4"/>
      <c r="J16" s="24"/>
      <c r="K16" s="25">
        <f>SUM(B16:H17)*100</f>
        <v>0</v>
      </c>
      <c r="L16" s="1"/>
    </row>
    <row r="17" spans="1:12" ht="15.75" x14ac:dyDescent="0.25">
      <c r="A17" s="1"/>
      <c r="B17" s="26">
        <f>IF(SUM(B12,B10,B8,B6,B4)=0,0,SUM(B6,B8,B10,B12,B14)/COUNT(B4,B6,B8,B10,B12,B14)/$H$1*55%*7*COUNT(B4,B6,B8,B10,B12,B14)/100)</f>
        <v>0</v>
      </c>
      <c r="C17" s="26">
        <f t="shared" ref="C17:H17" si="1">IF(SUM(C12,C10,C8,C6,C4)=0,0,SUM(C4,C6,C8,C10,C12)/COUNT(C4,C6,C8,C10,C12)/$H$1*7.5%*7*COUNT(C4,C6,C8,C10,C12)/100)</f>
        <v>0</v>
      </c>
      <c r="D17" s="26">
        <f t="shared" si="1"/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4"/>
      <c r="J17" s="24"/>
      <c r="K17" s="24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honeticPr fontId="3"/>
  <conditionalFormatting sqref="B11:H11">
    <cfRule type="expression" dxfId="17" priority="4">
      <formula>AND(DAY(B11)&gt;=1,DAY(B11)&lt;=15)</formula>
    </cfRule>
  </conditionalFormatting>
  <conditionalFormatting sqref="B3:G3">
    <cfRule type="expression" dxfId="16" priority="3">
      <formula>DAY(B3)&gt;8</formula>
    </cfRule>
  </conditionalFormatting>
  <conditionalFormatting sqref="B13:H13">
    <cfRule type="expression" dxfId="15" priority="1">
      <formula>AND(DAY(B13)&gt;=1,DAY(B13)&lt;=15)</formula>
    </cfRule>
  </conditionalFormatting>
  <dataValidations count="3">
    <dataValidation allowBlank="1" showInputMessage="1" showErrorMessage="1" prompt="この行には、このカレンダーの曜日名があります。このセルには、週の開始日が含まれます。開始日を変更するには、[カレンダーの設定] ワークシートで新しい週の開始日を選びます" sqref="B2"/>
    <dataValidation type="list" allowBlank="1" showInputMessage="1" showErrorMessage="1" sqref="B14:H14 B8:H8 B6:H6 B10:H10 B12:H12 B4:H4">
      <formula1>$P$2:$P$4</formula1>
    </dataValidation>
    <dataValidation allowBlank="1" showInputMessage="1" showErrorMessage="1" prompt="この行と、5、7、9、11、および 13 行目のカレンダー日は自動的に更新されます。このセルの数字が 1 でない場合は、前月の日付ということです" sqref="B3"/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C29" sqref="C29"/>
    </sheetView>
  </sheetViews>
  <sheetFormatPr defaultRowHeight="13.5" x14ac:dyDescent="0.15"/>
  <cols>
    <col min="2" max="2" width="10" bestFit="1" customWidth="1"/>
    <col min="3" max="8" width="9.875" bestFit="1" customWidth="1"/>
    <col min="9" max="9" width="5" customWidth="1"/>
    <col min="10" max="10" width="20.75" customWidth="1"/>
    <col min="11" max="11" width="12" customWidth="1"/>
    <col min="12" max="12" width="25.75" customWidth="1"/>
  </cols>
  <sheetData>
    <row r="1" spans="1:16" ht="33" x14ac:dyDescent="0.5">
      <c r="A1" s="1"/>
      <c r="B1" s="17" t="s">
        <v>22</v>
      </c>
      <c r="C1" s="15"/>
      <c r="D1" s="15"/>
      <c r="E1" s="15"/>
      <c r="F1" s="15"/>
      <c r="G1" s="18" t="s">
        <v>20</v>
      </c>
      <c r="H1" s="18">
        <v>31</v>
      </c>
      <c r="I1" s="1"/>
      <c r="J1" s="1"/>
      <c r="K1" s="1" t="s">
        <v>0</v>
      </c>
      <c r="L1" s="1"/>
    </row>
    <row r="2" spans="1:16" ht="37.5" customHeight="1" x14ac:dyDescent="0.3">
      <c r="A2" s="2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"/>
      <c r="J2" s="3" t="s">
        <v>18</v>
      </c>
      <c r="K2" s="14">
        <v>0.03</v>
      </c>
      <c r="L2" s="3" t="s">
        <v>1</v>
      </c>
      <c r="P2">
        <v>5</v>
      </c>
    </row>
    <row r="3" spans="1:16" ht="22.5" customHeight="1" x14ac:dyDescent="0.3">
      <c r="A3" s="2"/>
      <c r="B3" s="20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19">
        <v>6</v>
      </c>
      <c r="I3" s="1"/>
      <c r="J3" s="3" t="s">
        <v>2</v>
      </c>
      <c r="K3" s="14">
        <v>0.08</v>
      </c>
      <c r="L3" s="3" t="s">
        <v>3</v>
      </c>
      <c r="P3">
        <v>10</v>
      </c>
    </row>
    <row r="4" spans="1:16" ht="23.25" customHeight="1" x14ac:dyDescent="0.3">
      <c r="A4" s="10" t="s">
        <v>4</v>
      </c>
      <c r="B4" s="12"/>
      <c r="C4" s="13"/>
      <c r="D4" s="13"/>
      <c r="E4" s="13"/>
      <c r="F4" s="13"/>
      <c r="G4" s="13"/>
      <c r="H4" s="13"/>
      <c r="I4" s="1"/>
      <c r="J4" s="1"/>
      <c r="K4" s="15"/>
      <c r="L4" s="3"/>
      <c r="P4">
        <v>15</v>
      </c>
    </row>
    <row r="5" spans="1:16" ht="22.5" customHeight="1" x14ac:dyDescent="0.3">
      <c r="A5" s="10"/>
      <c r="B5" s="19">
        <v>7</v>
      </c>
      <c r="C5" s="21">
        <v>8</v>
      </c>
      <c r="D5" s="21">
        <v>9</v>
      </c>
      <c r="E5" s="21">
        <v>10</v>
      </c>
      <c r="F5" s="21">
        <v>11</v>
      </c>
      <c r="G5" s="21">
        <v>12</v>
      </c>
      <c r="H5" s="19">
        <v>13</v>
      </c>
      <c r="I5" s="1"/>
      <c r="J5" s="3" t="s">
        <v>5</v>
      </c>
      <c r="K5" s="16">
        <v>0.01</v>
      </c>
      <c r="L5" s="3"/>
    </row>
    <row r="6" spans="1:16" ht="23.25" customHeight="1" x14ac:dyDescent="0.3">
      <c r="A6" s="10" t="s">
        <v>4</v>
      </c>
      <c r="B6" s="13"/>
      <c r="C6" s="13"/>
      <c r="D6" s="13"/>
      <c r="E6" s="13"/>
      <c r="F6" s="13"/>
      <c r="G6" s="13"/>
      <c r="H6" s="13"/>
      <c r="I6" s="1"/>
      <c r="J6" s="3" t="s">
        <v>6</v>
      </c>
      <c r="K6" s="16">
        <v>1.4999999999999999E-2</v>
      </c>
      <c r="L6" s="3"/>
    </row>
    <row r="7" spans="1:16" ht="22.5" customHeight="1" x14ac:dyDescent="0.3">
      <c r="A7" s="10"/>
      <c r="B7" s="19">
        <v>14</v>
      </c>
      <c r="C7" s="21">
        <v>15</v>
      </c>
      <c r="D7" s="21">
        <v>16</v>
      </c>
      <c r="E7" s="21">
        <v>17</v>
      </c>
      <c r="F7" s="21">
        <v>18</v>
      </c>
      <c r="G7" s="21">
        <v>19</v>
      </c>
      <c r="H7" s="19">
        <v>20</v>
      </c>
      <c r="I7" s="1"/>
      <c r="J7" s="3" t="s">
        <v>7</v>
      </c>
      <c r="K7" s="16">
        <v>3.0000000000000001E-3</v>
      </c>
      <c r="L7" s="3"/>
    </row>
    <row r="8" spans="1:16" ht="23.25" customHeight="1" x14ac:dyDescent="0.3">
      <c r="A8" s="10" t="s">
        <v>4</v>
      </c>
      <c r="B8" s="13"/>
      <c r="C8" s="13"/>
      <c r="D8" s="13"/>
      <c r="E8" s="13"/>
      <c r="F8" s="13"/>
      <c r="G8" s="13"/>
      <c r="H8" s="13"/>
      <c r="I8" s="1"/>
      <c r="J8" s="3" t="s">
        <v>8</v>
      </c>
      <c r="K8" s="16">
        <v>0.03</v>
      </c>
      <c r="L8" s="3"/>
    </row>
    <row r="9" spans="1:16" ht="22.5" customHeight="1" x14ac:dyDescent="0.3">
      <c r="A9" s="10"/>
      <c r="B9" s="19">
        <v>21</v>
      </c>
      <c r="C9" s="21">
        <v>22</v>
      </c>
      <c r="D9" s="21">
        <v>23</v>
      </c>
      <c r="E9" s="21">
        <v>24</v>
      </c>
      <c r="F9" s="21">
        <v>25</v>
      </c>
      <c r="G9" s="21">
        <v>26</v>
      </c>
      <c r="H9" s="19">
        <v>27</v>
      </c>
      <c r="I9" s="1"/>
      <c r="J9" s="3"/>
      <c r="K9" s="16"/>
      <c r="L9" s="3"/>
    </row>
    <row r="10" spans="1:16" ht="23.25" customHeight="1" x14ac:dyDescent="0.3">
      <c r="A10" s="10" t="s">
        <v>4</v>
      </c>
      <c r="B10" s="13"/>
      <c r="C10" s="13"/>
      <c r="D10" s="13"/>
      <c r="E10" s="13"/>
      <c r="F10" s="13"/>
      <c r="G10" s="13"/>
      <c r="H10" s="13"/>
      <c r="I10" s="1"/>
      <c r="J10" s="3"/>
      <c r="K10" s="4"/>
      <c r="L10" s="3"/>
    </row>
    <row r="11" spans="1:16" ht="22.5" customHeight="1" x14ac:dyDescent="0.3">
      <c r="A11" s="10"/>
      <c r="B11" s="19">
        <v>28</v>
      </c>
      <c r="C11" s="21">
        <v>29</v>
      </c>
      <c r="D11" s="21">
        <v>30</v>
      </c>
      <c r="E11" s="21">
        <v>31</v>
      </c>
      <c r="F11" s="21"/>
      <c r="G11" s="21"/>
      <c r="H11" s="21"/>
      <c r="I11" s="1"/>
      <c r="J11" s="3"/>
      <c r="K11" s="3"/>
      <c r="L11" s="3"/>
    </row>
    <row r="12" spans="1:16" ht="23.25" customHeight="1" x14ac:dyDescent="0.3">
      <c r="A12" s="10" t="s">
        <v>4</v>
      </c>
      <c r="B12" s="13"/>
      <c r="C12" s="13"/>
      <c r="D12" s="13"/>
      <c r="E12" s="13"/>
      <c r="F12" s="13"/>
      <c r="G12" s="13"/>
      <c r="H12" s="13"/>
      <c r="I12" s="1"/>
      <c r="J12" s="8" t="s">
        <v>9</v>
      </c>
      <c r="K12" s="9">
        <f>SUM(K5:K8,K2)</f>
        <v>8.7999999999999995E-2</v>
      </c>
      <c r="L12" s="3"/>
    </row>
    <row r="13" spans="1:16" ht="28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8" t="s">
        <v>10</v>
      </c>
      <c r="K13" s="11">
        <f>SUM(K5:K8,K2)+(SUM(B16:H17))</f>
        <v>8.7999999999999995E-2</v>
      </c>
      <c r="L13" s="1"/>
    </row>
    <row r="14" spans="1:16" ht="16.5" x14ac:dyDescent="0.25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"/>
      <c r="B16" s="23">
        <f>($K$3-$K$2)/$H$1*55%*7*COUNT(B6,B8,B10,B12)</f>
        <v>0</v>
      </c>
      <c r="C16" s="23">
        <f>($K$3-$K$2)/$H$1*7.5%*7*COUNT(C4,C6,C8,C10,C12)</f>
        <v>0</v>
      </c>
      <c r="D16" s="23">
        <f t="shared" ref="D16:H16" si="0">($K$3-$K$2)/$H$1*7.5%*7*COUNT(D4,D6,D8,D10,D12)</f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4"/>
      <c r="J16" s="24"/>
      <c r="K16" s="25">
        <f>SUM(B16:H17)*100</f>
        <v>0</v>
      </c>
      <c r="L16" s="1"/>
    </row>
    <row r="17" spans="1:12" ht="15.75" x14ac:dyDescent="0.25">
      <c r="A17" s="1"/>
      <c r="B17" s="26">
        <f>IF(SUM(B12,B10,B8,B6)=0,0,SUM(B6,B8,B10,B12)/COUNT(B6,B8,B10,B12)/$H$1*55%*7*COUNT(B6,B8,B10,B12)/100)</f>
        <v>0</v>
      </c>
      <c r="C17" s="26">
        <f>IF(SUM(C12,C10,C8,C6,C4)=0,0,SUM(C4,C6,C8,C10,C12)/COUNT(C4,C6,C8,C10,C12)/$H$1*7.5%*7*COUNT(C4,C6,C8,C10,C12)/100)</f>
        <v>0</v>
      </c>
      <c r="D17" s="26">
        <f t="shared" ref="D17:H17" si="1">IF(SUM(D12,D10,D8,D6,D4)=0,0,SUM(D4,D6,D8,D10,D12)/COUNT(D4,D6,D8,D10,D12)/$H$1*7.5%*7*COUNT(D4,D6,D8,D10,D12)/100)</f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4"/>
      <c r="J17" s="24"/>
      <c r="K17" s="24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honeticPr fontId="3"/>
  <conditionalFormatting sqref="B11:H11">
    <cfRule type="expression" dxfId="14" priority="3">
      <formula>AND(DAY(B11)&gt;=1,DAY(B11)&lt;=15)</formula>
    </cfRule>
  </conditionalFormatting>
  <conditionalFormatting sqref="B3:G3">
    <cfRule type="expression" dxfId="13" priority="2">
      <formula>DAY(B3)&gt;8</formula>
    </cfRule>
  </conditionalFormatting>
  <conditionalFormatting sqref="B13:H13">
    <cfRule type="expression" dxfId="12" priority="1">
      <formula>AND(DAY(B13)&gt;=1,DAY(B13)&lt;=15)</formula>
    </cfRule>
  </conditionalFormatting>
  <dataValidations count="3">
    <dataValidation allowBlank="1" showInputMessage="1" showErrorMessage="1" prompt="この行と、5、7、9、11、および 13 行目のカレンダー日は自動的に更新されます。このセルの数字が 1 でない場合は、前月の日付ということです" sqref="B3"/>
    <dataValidation type="list" allowBlank="1" showInputMessage="1" showErrorMessage="1" sqref="B6:H6 B8:H8 B10:H10 B12:H12 B4:H4">
      <formula1>$P$2:$P$4</formula1>
    </dataValidation>
    <dataValidation allowBlank="1" showInputMessage="1" showErrorMessage="1" prompt="この行には、このカレンダーの曜日名があります。このセルには、週の開始日が含まれます。開始日を変更するには、[カレンダーの設定] ワークシートで新しい週の開始日を選びます" sqref="B2"/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K7" sqref="K7"/>
    </sheetView>
  </sheetViews>
  <sheetFormatPr defaultRowHeight="13.5" x14ac:dyDescent="0.15"/>
  <cols>
    <col min="2" max="2" width="10" bestFit="1" customWidth="1"/>
    <col min="3" max="8" width="9.875" bestFit="1" customWidth="1"/>
    <col min="9" max="9" width="5" customWidth="1"/>
    <col min="10" max="10" width="20.75" customWidth="1"/>
    <col min="11" max="11" width="12" customWidth="1"/>
    <col min="12" max="12" width="25.75" customWidth="1"/>
  </cols>
  <sheetData>
    <row r="1" spans="1:16" ht="33" x14ac:dyDescent="0.5">
      <c r="A1" s="1"/>
      <c r="B1" s="17" t="s">
        <v>23</v>
      </c>
      <c r="C1" s="15"/>
      <c r="D1" s="15"/>
      <c r="E1" s="15"/>
      <c r="F1" s="15"/>
      <c r="G1" s="18" t="s">
        <v>20</v>
      </c>
      <c r="H1" s="18">
        <v>30</v>
      </c>
      <c r="I1" s="1"/>
      <c r="J1" s="1"/>
      <c r="K1" s="1" t="s">
        <v>0</v>
      </c>
      <c r="L1" s="1"/>
    </row>
    <row r="2" spans="1:16" ht="37.5" customHeight="1" x14ac:dyDescent="0.3">
      <c r="A2" s="2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"/>
      <c r="J2" s="3" t="s">
        <v>18</v>
      </c>
      <c r="K2" s="14">
        <v>0.03</v>
      </c>
      <c r="L2" s="3" t="s">
        <v>1</v>
      </c>
      <c r="P2">
        <v>5</v>
      </c>
    </row>
    <row r="3" spans="1:16" ht="22.5" customHeight="1" x14ac:dyDescent="0.3">
      <c r="A3" s="2"/>
      <c r="B3" s="20"/>
      <c r="C3" s="21"/>
      <c r="D3" s="21"/>
      <c r="E3" s="21"/>
      <c r="F3" s="21">
        <v>1</v>
      </c>
      <c r="G3" s="21">
        <v>2</v>
      </c>
      <c r="H3" s="19">
        <v>3</v>
      </c>
      <c r="I3" s="1"/>
      <c r="J3" s="3" t="s">
        <v>2</v>
      </c>
      <c r="K3" s="14">
        <v>0.08</v>
      </c>
      <c r="L3" s="3" t="s">
        <v>3</v>
      </c>
      <c r="P3">
        <v>10</v>
      </c>
    </row>
    <row r="4" spans="1:16" ht="23.25" customHeight="1" x14ac:dyDescent="0.3">
      <c r="A4" s="10" t="s">
        <v>4</v>
      </c>
      <c r="B4" s="12"/>
      <c r="C4" s="12"/>
      <c r="D4" s="12"/>
      <c r="E4" s="12"/>
      <c r="F4" s="13"/>
      <c r="G4" s="13"/>
      <c r="H4" s="13"/>
      <c r="I4" s="1"/>
      <c r="J4" s="1"/>
      <c r="K4" s="15"/>
      <c r="L4" s="3"/>
      <c r="P4">
        <v>15</v>
      </c>
    </row>
    <row r="5" spans="1:16" ht="22.5" customHeight="1" x14ac:dyDescent="0.3">
      <c r="A5" s="10"/>
      <c r="B5" s="19">
        <v>4</v>
      </c>
      <c r="C5" s="21">
        <v>5</v>
      </c>
      <c r="D5" s="21">
        <v>6</v>
      </c>
      <c r="E5" s="21">
        <v>7</v>
      </c>
      <c r="F5" s="21">
        <v>8</v>
      </c>
      <c r="G5" s="21">
        <v>9</v>
      </c>
      <c r="H5" s="19">
        <v>10</v>
      </c>
      <c r="I5" s="1"/>
      <c r="J5" s="3" t="s">
        <v>5</v>
      </c>
      <c r="K5" s="16">
        <v>0.01</v>
      </c>
      <c r="L5" s="3"/>
    </row>
    <row r="6" spans="1:16" ht="23.25" customHeight="1" x14ac:dyDescent="0.3">
      <c r="A6" s="10" t="s">
        <v>4</v>
      </c>
      <c r="B6" s="13"/>
      <c r="C6" s="13"/>
      <c r="D6" s="13"/>
      <c r="E6" s="13"/>
      <c r="F6" s="13"/>
      <c r="G6" s="13"/>
      <c r="H6" s="13"/>
      <c r="I6" s="1"/>
      <c r="J6" s="3" t="s">
        <v>6</v>
      </c>
      <c r="K6" s="16">
        <v>1.4999999999999999E-2</v>
      </c>
      <c r="L6" s="3"/>
    </row>
    <row r="7" spans="1:16" ht="22.5" customHeight="1" x14ac:dyDescent="0.3">
      <c r="A7" s="10"/>
      <c r="B7" s="19">
        <v>11</v>
      </c>
      <c r="C7" s="21">
        <v>12</v>
      </c>
      <c r="D7" s="21">
        <v>13</v>
      </c>
      <c r="E7" s="21">
        <v>14</v>
      </c>
      <c r="F7" s="21">
        <v>15</v>
      </c>
      <c r="G7" s="21">
        <v>16</v>
      </c>
      <c r="H7" s="19">
        <v>17</v>
      </c>
      <c r="I7" s="1"/>
      <c r="J7" s="3" t="s">
        <v>7</v>
      </c>
      <c r="K7" s="16">
        <v>3.0000000000000001E-3</v>
      </c>
      <c r="L7" s="3"/>
    </row>
    <row r="8" spans="1:16" ht="23.25" customHeight="1" x14ac:dyDescent="0.3">
      <c r="A8" s="10" t="s">
        <v>4</v>
      </c>
      <c r="B8" s="13"/>
      <c r="C8" s="13"/>
      <c r="D8" s="13"/>
      <c r="E8" s="13"/>
      <c r="F8" s="13"/>
      <c r="G8" s="13"/>
      <c r="H8" s="13"/>
      <c r="I8" s="1"/>
      <c r="J8" s="3" t="s">
        <v>8</v>
      </c>
      <c r="K8" s="16">
        <v>0.03</v>
      </c>
      <c r="L8" s="3"/>
    </row>
    <row r="9" spans="1:16" ht="22.5" customHeight="1" x14ac:dyDescent="0.3">
      <c r="A9" s="10"/>
      <c r="B9" s="19">
        <v>18</v>
      </c>
      <c r="C9" s="21">
        <v>19</v>
      </c>
      <c r="D9" s="21">
        <v>20</v>
      </c>
      <c r="E9" s="21">
        <v>21</v>
      </c>
      <c r="F9" s="21">
        <v>22</v>
      </c>
      <c r="G9" s="21">
        <v>23</v>
      </c>
      <c r="H9" s="19">
        <v>24</v>
      </c>
      <c r="I9" s="1"/>
      <c r="J9" s="3"/>
      <c r="K9" s="16"/>
      <c r="L9" s="3"/>
    </row>
    <row r="10" spans="1:16" ht="23.25" customHeight="1" x14ac:dyDescent="0.3">
      <c r="A10" s="10" t="s">
        <v>4</v>
      </c>
      <c r="B10" s="13"/>
      <c r="C10" s="13"/>
      <c r="D10" s="13"/>
      <c r="E10" s="13"/>
      <c r="F10" s="13"/>
      <c r="G10" s="13"/>
      <c r="H10" s="13"/>
      <c r="I10" s="1"/>
      <c r="J10" s="3"/>
      <c r="K10" s="4"/>
      <c r="L10" s="3"/>
    </row>
    <row r="11" spans="1:16" ht="22.5" customHeight="1" x14ac:dyDescent="0.3">
      <c r="A11" s="10"/>
      <c r="B11" s="19">
        <v>25</v>
      </c>
      <c r="C11" s="21">
        <v>26</v>
      </c>
      <c r="D11" s="21">
        <v>27</v>
      </c>
      <c r="E11" s="21">
        <v>28</v>
      </c>
      <c r="F11" s="21">
        <v>29</v>
      </c>
      <c r="G11" s="21">
        <v>30</v>
      </c>
      <c r="H11" s="21"/>
      <c r="I11" s="1"/>
      <c r="J11" s="3"/>
      <c r="K11" s="3"/>
      <c r="L11" s="3"/>
    </row>
    <row r="12" spans="1:16" ht="23.25" customHeight="1" x14ac:dyDescent="0.3">
      <c r="A12" s="10" t="s">
        <v>4</v>
      </c>
      <c r="B12" s="13"/>
      <c r="C12" s="13"/>
      <c r="D12" s="13"/>
      <c r="E12" s="13"/>
      <c r="F12" s="13"/>
      <c r="G12" s="13"/>
      <c r="H12" s="13"/>
      <c r="I12" s="1"/>
      <c r="J12" s="8" t="s">
        <v>9</v>
      </c>
      <c r="K12" s="9">
        <f>SUM(K5:K8,K2)</f>
        <v>8.7999999999999995E-2</v>
      </c>
      <c r="L12" s="3"/>
    </row>
    <row r="13" spans="1:16" ht="28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8" t="s">
        <v>10</v>
      </c>
      <c r="K13" s="11">
        <f>SUM(K5:K8,K2)+(SUM(B16:H17))</f>
        <v>8.7999999999999995E-2</v>
      </c>
      <c r="L13" s="1"/>
    </row>
    <row r="14" spans="1:16" ht="16.5" x14ac:dyDescent="0.25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"/>
      <c r="B16" s="23">
        <f>($K$3-$K$2)/$H$1*55%*7*COUNT(B6,B8,B10,B12)</f>
        <v>0</v>
      </c>
      <c r="C16" s="23">
        <f>($K$3-$K$2)/$H$1*7.5%*7*COUNT(C4,C6,C8,C10,C12)</f>
        <v>0</v>
      </c>
      <c r="D16" s="23">
        <f t="shared" ref="D16:H16" si="0">($K$3-$K$2)/$H$1*7.5%*7*COUNT(D4,D6,D8,D10,D12)</f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4"/>
      <c r="J16" s="24"/>
      <c r="K16" s="25">
        <f>SUM(B16:H17)*100</f>
        <v>0</v>
      </c>
      <c r="L16" s="1"/>
    </row>
    <row r="17" spans="1:12" ht="15.75" x14ac:dyDescent="0.25">
      <c r="A17" s="1"/>
      <c r="B17" s="26">
        <f>IF(SUM(B12,B10,B8,B6)=0,0,SUM(B6,B8,B10,B12)/COUNT(B6,B8,B10,B12)/$H$1*55%*7*COUNT(B6,B8,B10,B12)/100)</f>
        <v>0</v>
      </c>
      <c r="C17" s="26">
        <f>IF(SUM(C12,C10,C8,C6,C4)=0,0,SUM(C4,C6,C8,C10,C12)/COUNT(C4,C6,C8,C10,C12)/$H$1*7.5%*7*COUNT(C4,C6,C8,C10,C12)/100)</f>
        <v>0</v>
      </c>
      <c r="D17" s="26">
        <f t="shared" ref="D17:H17" si="1">IF(SUM(D12,D10,D8,D6,D4)=0,0,SUM(D4,D6,D8,D10,D12)/COUNT(D4,D6,D8,D10,D12)/$H$1*7.5%*7*COUNT(D4,D6,D8,D10,D12)/100)</f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4"/>
      <c r="J17" s="24"/>
      <c r="K17" s="24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honeticPr fontId="3"/>
  <conditionalFormatting sqref="B11:H11">
    <cfRule type="expression" dxfId="11" priority="3">
      <formula>AND(DAY(B11)&gt;=1,DAY(B11)&lt;=15)</formula>
    </cfRule>
  </conditionalFormatting>
  <conditionalFormatting sqref="B3:G3">
    <cfRule type="expression" dxfId="10" priority="2">
      <formula>DAY(B3)&gt;8</formula>
    </cfRule>
  </conditionalFormatting>
  <conditionalFormatting sqref="B13:H13">
    <cfRule type="expression" dxfId="9" priority="1">
      <formula>AND(DAY(B13)&gt;=1,DAY(B13)&lt;=15)</formula>
    </cfRule>
  </conditionalFormatting>
  <dataValidations count="3">
    <dataValidation allowBlank="1" showInputMessage="1" showErrorMessage="1" prompt="この行には、このカレンダーの曜日名があります。このセルには、週の開始日が含まれます。開始日を変更するには、[カレンダーの設定] ワークシートで新しい週の開始日を選びます" sqref="B2"/>
    <dataValidation type="list" allowBlank="1" showInputMessage="1" showErrorMessage="1" sqref="B6:H6 B8:H8 B10:H10 B12:H12 B4:H4">
      <formula1>$P$2:$P$4</formula1>
    </dataValidation>
    <dataValidation allowBlank="1" showInputMessage="1" showErrorMessage="1" prompt="この行と、5、7、9、11、および 13 行目のカレンダー日は自動的に更新されます。このセルの数字が 1 でない場合は、前月の日付ということです" sqref="B3"/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K7" sqref="K7"/>
    </sheetView>
  </sheetViews>
  <sheetFormatPr defaultRowHeight="13.5" x14ac:dyDescent="0.15"/>
  <cols>
    <col min="2" max="2" width="10.875" customWidth="1"/>
    <col min="3" max="8" width="9.875" bestFit="1" customWidth="1"/>
    <col min="9" max="9" width="5" customWidth="1"/>
    <col min="10" max="10" width="20.75" customWidth="1"/>
    <col min="11" max="11" width="12" customWidth="1"/>
    <col min="12" max="12" width="25.75" customWidth="1"/>
  </cols>
  <sheetData>
    <row r="1" spans="1:16" ht="30" x14ac:dyDescent="0.45">
      <c r="A1" s="1"/>
      <c r="B1" s="28" t="s">
        <v>24</v>
      </c>
      <c r="C1" s="15"/>
      <c r="D1" s="15"/>
      <c r="E1" s="15"/>
      <c r="F1" s="15"/>
      <c r="G1" s="18" t="s">
        <v>20</v>
      </c>
      <c r="H1" s="18">
        <v>31</v>
      </c>
      <c r="I1" s="1"/>
      <c r="J1" s="1"/>
      <c r="K1" s="1" t="s">
        <v>0</v>
      </c>
      <c r="L1" s="1"/>
    </row>
    <row r="2" spans="1:16" ht="37.5" customHeight="1" x14ac:dyDescent="0.3">
      <c r="A2" s="2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"/>
      <c r="J2" s="3" t="s">
        <v>18</v>
      </c>
      <c r="K2" s="14">
        <v>0.03</v>
      </c>
      <c r="L2" s="3" t="s">
        <v>1</v>
      </c>
      <c r="P2">
        <v>5</v>
      </c>
    </row>
    <row r="3" spans="1:16" ht="22.5" customHeight="1" x14ac:dyDescent="0.3">
      <c r="A3" s="2"/>
      <c r="B3" s="20"/>
      <c r="C3" s="21"/>
      <c r="D3" s="21"/>
      <c r="E3" s="21"/>
      <c r="F3" s="21"/>
      <c r="G3" s="21"/>
      <c r="H3" s="19">
        <v>1</v>
      </c>
      <c r="I3" s="1"/>
      <c r="J3" s="3" t="s">
        <v>2</v>
      </c>
      <c r="K3" s="14">
        <v>0.08</v>
      </c>
      <c r="L3" s="3" t="s">
        <v>3</v>
      </c>
      <c r="P3">
        <v>10</v>
      </c>
    </row>
    <row r="4" spans="1:16" ht="23.25" customHeight="1" x14ac:dyDescent="0.3">
      <c r="A4" s="10" t="s">
        <v>4</v>
      </c>
      <c r="B4" s="12"/>
      <c r="C4" s="12"/>
      <c r="D4" s="12"/>
      <c r="E4" s="12"/>
      <c r="F4" s="12"/>
      <c r="G4" s="12"/>
      <c r="H4" s="13"/>
      <c r="I4" s="1"/>
      <c r="J4" s="1"/>
      <c r="K4" s="15"/>
      <c r="L4" s="3"/>
      <c r="P4">
        <v>15</v>
      </c>
    </row>
    <row r="5" spans="1:16" ht="22.5" customHeight="1" x14ac:dyDescent="0.3">
      <c r="A5" s="10"/>
      <c r="B5" s="19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19">
        <v>8</v>
      </c>
      <c r="I5" s="1"/>
      <c r="J5" s="3" t="s">
        <v>5</v>
      </c>
      <c r="K5" s="16">
        <v>0.01</v>
      </c>
      <c r="L5" s="3"/>
    </row>
    <row r="6" spans="1:16" ht="23.25" customHeight="1" x14ac:dyDescent="0.3">
      <c r="A6" s="10" t="s">
        <v>4</v>
      </c>
      <c r="B6" s="13"/>
      <c r="C6" s="13"/>
      <c r="D6" s="13"/>
      <c r="E6" s="13"/>
      <c r="F6" s="13"/>
      <c r="G6" s="13"/>
      <c r="H6" s="13"/>
      <c r="I6" s="1"/>
      <c r="J6" s="3" t="s">
        <v>6</v>
      </c>
      <c r="K6" s="16">
        <v>1.4999999999999999E-2</v>
      </c>
      <c r="L6" s="3"/>
    </row>
    <row r="7" spans="1:16" ht="22.5" customHeight="1" x14ac:dyDescent="0.3">
      <c r="A7" s="10"/>
      <c r="B7" s="19">
        <v>9</v>
      </c>
      <c r="C7" s="21">
        <v>10</v>
      </c>
      <c r="D7" s="21">
        <v>11</v>
      </c>
      <c r="E7" s="21">
        <v>12</v>
      </c>
      <c r="F7" s="21">
        <v>13</v>
      </c>
      <c r="G7" s="21">
        <v>14</v>
      </c>
      <c r="H7" s="19">
        <v>15</v>
      </c>
      <c r="I7" s="1"/>
      <c r="J7" s="3" t="s">
        <v>7</v>
      </c>
      <c r="K7" s="16">
        <v>3.0000000000000001E-3</v>
      </c>
      <c r="L7" s="3"/>
    </row>
    <row r="8" spans="1:16" ht="23.25" customHeight="1" x14ac:dyDescent="0.3">
      <c r="A8" s="10" t="s">
        <v>4</v>
      </c>
      <c r="B8" s="13"/>
      <c r="C8" s="13"/>
      <c r="D8" s="13"/>
      <c r="E8" s="13"/>
      <c r="F8" s="13"/>
      <c r="G8" s="13"/>
      <c r="H8" s="13"/>
      <c r="I8" s="1"/>
      <c r="J8" s="3" t="s">
        <v>8</v>
      </c>
      <c r="K8" s="16">
        <v>0.03</v>
      </c>
      <c r="L8" s="3"/>
    </row>
    <row r="9" spans="1:16" ht="22.5" customHeight="1" x14ac:dyDescent="0.3">
      <c r="A9" s="10"/>
      <c r="B9" s="19">
        <v>16</v>
      </c>
      <c r="C9" s="21">
        <v>17</v>
      </c>
      <c r="D9" s="21">
        <v>18</v>
      </c>
      <c r="E9" s="21">
        <v>19</v>
      </c>
      <c r="F9" s="21">
        <v>20</v>
      </c>
      <c r="G9" s="21">
        <v>21</v>
      </c>
      <c r="H9" s="19">
        <v>22</v>
      </c>
      <c r="I9" s="1"/>
      <c r="J9" s="3"/>
      <c r="K9" s="16"/>
      <c r="L9" s="3"/>
    </row>
    <row r="10" spans="1:16" ht="23.25" customHeight="1" x14ac:dyDescent="0.3">
      <c r="A10" s="10" t="s">
        <v>4</v>
      </c>
      <c r="B10" s="13"/>
      <c r="C10" s="13"/>
      <c r="D10" s="13"/>
      <c r="E10" s="13"/>
      <c r="F10" s="13"/>
      <c r="G10" s="13"/>
      <c r="H10" s="13"/>
      <c r="I10" s="1"/>
      <c r="J10" s="3"/>
      <c r="K10" s="4"/>
      <c r="L10" s="3"/>
    </row>
    <row r="11" spans="1:16" ht="22.5" customHeight="1" x14ac:dyDescent="0.3">
      <c r="A11" s="10"/>
      <c r="B11" s="19">
        <v>23</v>
      </c>
      <c r="C11" s="21">
        <v>24</v>
      </c>
      <c r="D11" s="21">
        <v>25</v>
      </c>
      <c r="E11" s="21">
        <v>26</v>
      </c>
      <c r="F11" s="21">
        <v>27</v>
      </c>
      <c r="G11" s="21">
        <v>28</v>
      </c>
      <c r="H11" s="21">
        <v>29</v>
      </c>
      <c r="I11" s="1"/>
      <c r="J11" s="3"/>
      <c r="K11" s="3"/>
      <c r="L11" s="3"/>
    </row>
    <row r="12" spans="1:16" ht="23.25" customHeight="1" x14ac:dyDescent="0.3">
      <c r="A12" s="10" t="s">
        <v>4</v>
      </c>
      <c r="B12" s="13"/>
      <c r="C12" s="13"/>
      <c r="D12" s="13"/>
      <c r="E12" s="13"/>
      <c r="F12" s="13"/>
      <c r="G12" s="13"/>
      <c r="H12" s="13"/>
      <c r="I12" s="1"/>
      <c r="J12" s="8" t="s">
        <v>9</v>
      </c>
      <c r="K12" s="9">
        <f>SUM(K5:K8,K2)</f>
        <v>8.7999999999999995E-2</v>
      </c>
      <c r="L12" s="3"/>
    </row>
    <row r="13" spans="1:16" ht="28.5" customHeight="1" x14ac:dyDescent="0.3">
      <c r="A13" s="1"/>
      <c r="B13" s="19">
        <v>30</v>
      </c>
      <c r="C13" s="21">
        <v>31</v>
      </c>
      <c r="D13" s="21"/>
      <c r="E13" s="21"/>
      <c r="F13" s="21"/>
      <c r="G13" s="20"/>
      <c r="H13" s="20"/>
      <c r="I13" s="1"/>
      <c r="J13" s="8" t="s">
        <v>10</v>
      </c>
      <c r="K13" s="11">
        <f>SUM(K5:K8,K2)+(SUM(B16:H17))</f>
        <v>8.7999999999999995E-2</v>
      </c>
      <c r="L13" s="1"/>
    </row>
    <row r="14" spans="1:16" ht="21" x14ac:dyDescent="0.25">
      <c r="A14" s="5"/>
      <c r="B14" s="13"/>
      <c r="C14" s="13"/>
      <c r="D14" s="13"/>
      <c r="E14" s="13"/>
      <c r="F14" s="13"/>
      <c r="G14" s="12"/>
      <c r="H14" s="12"/>
      <c r="I14" s="1"/>
      <c r="J14" s="1"/>
      <c r="K14" s="1"/>
      <c r="L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"/>
      <c r="B16" s="23">
        <f>($K$3-$K$2)/$H$1*55%*7*COUNT(B6,B8,B10,B12,B14)</f>
        <v>0</v>
      </c>
      <c r="C16" s="23">
        <f>($K$3-$K$2)/$H$1*7.5%*7*COUNT(C4,C6,C8,C10,C12,C14)</f>
        <v>0</v>
      </c>
      <c r="D16" s="23">
        <f t="shared" ref="D16:H16" si="0">($K$3-$K$2)/$H$1*7.5%*7*COUNT(D4,D6,D8,D10,D12)</f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4"/>
      <c r="J16" s="24"/>
      <c r="K16" s="25">
        <f>SUM(B16:H17)*100</f>
        <v>0</v>
      </c>
      <c r="L16" s="1"/>
    </row>
    <row r="17" spans="1:12" ht="15.75" x14ac:dyDescent="0.25">
      <c r="A17" s="1"/>
      <c r="B17" s="26">
        <f>IF(SUM(B12,B10,B8,B6,B4)=0,0,SUM(B6,B8,B10,B12,B14)/COUNT(B4,B6,B8,B10,B12,B14)/$H$1*55%*7*COUNT(B4,B6,B8,B10,B12,B14)/100)</f>
        <v>0</v>
      </c>
      <c r="C17" s="26">
        <f>IF(SUM(C14,C12,C10,C8,C6,C4)=0,0,SUM(C4,C6,C8,C10,C12,C14)/COUNT(C4,C6,C8,C10,C12,C14)/$H$1*7.5%*7*COUNT(C4,C6,C8,C10,C12,C14)/100)</f>
        <v>0</v>
      </c>
      <c r="D17" s="26">
        <f t="shared" ref="D17:H17" si="1">IF(SUM(D12,D10,D8,D6,D4)=0,0,SUM(D4,D6,D8,D10,D12)/COUNT(D4,D6,D8,D10,D12)/$H$1*7.5%*7*COUNT(D4,D6,D8,D10,D12)/100)</f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4"/>
      <c r="J17" s="24"/>
      <c r="K17" s="24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honeticPr fontId="3"/>
  <conditionalFormatting sqref="B11:H11">
    <cfRule type="expression" dxfId="8" priority="4">
      <formula>AND(DAY(B11)&gt;=1,DAY(B11)&lt;=15)</formula>
    </cfRule>
  </conditionalFormatting>
  <conditionalFormatting sqref="B3:G3">
    <cfRule type="expression" dxfId="7" priority="3">
      <formula>DAY(B3)&gt;8</formula>
    </cfRule>
  </conditionalFormatting>
  <conditionalFormatting sqref="B13:H13">
    <cfRule type="expression" dxfId="6" priority="1">
      <formula>AND(DAY(B13)&gt;=1,DAY(B13)&lt;=15)</formula>
    </cfRule>
  </conditionalFormatting>
  <dataValidations count="3">
    <dataValidation allowBlank="1" showInputMessage="1" showErrorMessage="1" prompt="この行と、5、7、9、11、および 13 行目のカレンダー日は自動的に更新されます。このセルの数字が 1 でない場合は、前月の日付ということです" sqref="B3"/>
    <dataValidation type="list" allowBlank="1" showInputMessage="1" showErrorMessage="1" sqref="B6:H6 B12:H12 B8:H8 B10:H10 B4:H4 B14:H14">
      <formula1>$P$2:$P$4</formula1>
    </dataValidation>
    <dataValidation allowBlank="1" showInputMessage="1" showErrorMessage="1" prompt="この行には、このカレンダーの曜日名があります。このセルには、週の開始日が含まれます。開始日を変更するには、[カレンダーの設定] ワークシートで新しい週の開始日を選びます" sqref="B2"/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K7" sqref="K7"/>
    </sheetView>
  </sheetViews>
  <sheetFormatPr defaultRowHeight="13.5" x14ac:dyDescent="0.15"/>
  <cols>
    <col min="2" max="2" width="10" bestFit="1" customWidth="1"/>
    <col min="3" max="8" width="9.875" bestFit="1" customWidth="1"/>
    <col min="9" max="9" width="5" customWidth="1"/>
    <col min="10" max="10" width="20.75" customWidth="1"/>
    <col min="11" max="11" width="12" customWidth="1"/>
    <col min="12" max="12" width="25.75" customWidth="1"/>
  </cols>
  <sheetData>
    <row r="1" spans="1:16" ht="30" x14ac:dyDescent="0.45">
      <c r="A1" s="1"/>
      <c r="B1" s="28" t="s">
        <v>25</v>
      </c>
      <c r="C1" s="15"/>
      <c r="D1" s="15"/>
      <c r="E1" s="15"/>
      <c r="F1" s="15"/>
      <c r="G1" s="18" t="s">
        <v>20</v>
      </c>
      <c r="H1" s="18">
        <v>30</v>
      </c>
      <c r="I1" s="1"/>
      <c r="J1" s="1"/>
      <c r="K1" s="1" t="s">
        <v>0</v>
      </c>
      <c r="L1" s="1"/>
    </row>
    <row r="2" spans="1:16" ht="37.5" customHeight="1" x14ac:dyDescent="0.3">
      <c r="A2" s="2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"/>
      <c r="J2" s="3" t="s">
        <v>18</v>
      </c>
      <c r="K2" s="14">
        <v>0.03</v>
      </c>
      <c r="L2" s="3" t="s">
        <v>1</v>
      </c>
      <c r="P2">
        <v>5</v>
      </c>
    </row>
    <row r="3" spans="1:16" ht="22.5" customHeight="1" x14ac:dyDescent="0.3">
      <c r="A3" s="2"/>
      <c r="B3" s="20"/>
      <c r="C3" s="21"/>
      <c r="D3" s="21">
        <v>1</v>
      </c>
      <c r="E3" s="21">
        <v>2</v>
      </c>
      <c r="F3" s="21">
        <v>3</v>
      </c>
      <c r="G3" s="21">
        <v>4</v>
      </c>
      <c r="H3" s="19">
        <v>5</v>
      </c>
      <c r="I3" s="1"/>
      <c r="J3" s="3" t="s">
        <v>2</v>
      </c>
      <c r="K3" s="14">
        <v>0.08</v>
      </c>
      <c r="L3" s="3" t="s">
        <v>3</v>
      </c>
      <c r="P3">
        <v>10</v>
      </c>
    </row>
    <row r="4" spans="1:16" ht="23.25" customHeight="1" x14ac:dyDescent="0.3">
      <c r="A4" s="10" t="s">
        <v>4</v>
      </c>
      <c r="B4" s="12"/>
      <c r="C4" s="12"/>
      <c r="D4" s="12"/>
      <c r="E4" s="12"/>
      <c r="F4" s="13"/>
      <c r="G4" s="13"/>
      <c r="H4" s="13"/>
      <c r="I4" s="1"/>
      <c r="J4" s="1"/>
      <c r="K4" s="15"/>
      <c r="L4" s="3"/>
      <c r="P4">
        <v>15</v>
      </c>
    </row>
    <row r="5" spans="1:16" ht="22.5" customHeight="1" x14ac:dyDescent="0.3">
      <c r="A5" s="10"/>
      <c r="B5" s="19">
        <v>6</v>
      </c>
      <c r="C5" s="21">
        <v>7</v>
      </c>
      <c r="D5" s="21">
        <v>8</v>
      </c>
      <c r="E5" s="21">
        <v>9</v>
      </c>
      <c r="F5" s="21">
        <v>10</v>
      </c>
      <c r="G5" s="21">
        <v>11</v>
      </c>
      <c r="H5" s="19">
        <v>12</v>
      </c>
      <c r="I5" s="1"/>
      <c r="J5" s="3" t="s">
        <v>5</v>
      </c>
      <c r="K5" s="16">
        <v>0.01</v>
      </c>
      <c r="L5" s="3"/>
    </row>
    <row r="6" spans="1:16" ht="23.25" customHeight="1" x14ac:dyDescent="0.3">
      <c r="A6" s="10" t="s">
        <v>4</v>
      </c>
      <c r="B6" s="13"/>
      <c r="C6" s="13"/>
      <c r="D6" s="13"/>
      <c r="E6" s="13"/>
      <c r="F6" s="13"/>
      <c r="G6" s="13"/>
      <c r="H6" s="13"/>
      <c r="I6" s="1"/>
      <c r="J6" s="3" t="s">
        <v>6</v>
      </c>
      <c r="K6" s="16">
        <v>1.4999999999999999E-2</v>
      </c>
      <c r="L6" s="3"/>
    </row>
    <row r="7" spans="1:16" ht="22.5" customHeight="1" x14ac:dyDescent="0.3">
      <c r="A7" s="10"/>
      <c r="B7" s="19">
        <v>13</v>
      </c>
      <c r="C7" s="21">
        <v>14</v>
      </c>
      <c r="D7" s="21">
        <v>15</v>
      </c>
      <c r="E7" s="21">
        <v>16</v>
      </c>
      <c r="F7" s="21">
        <v>17</v>
      </c>
      <c r="G7" s="21">
        <v>18</v>
      </c>
      <c r="H7" s="19">
        <v>19</v>
      </c>
      <c r="I7" s="1"/>
      <c r="J7" s="3" t="s">
        <v>7</v>
      </c>
      <c r="K7" s="16">
        <v>3.0000000000000001E-3</v>
      </c>
      <c r="L7" s="3"/>
    </row>
    <row r="8" spans="1:16" ht="23.25" customHeight="1" x14ac:dyDescent="0.3">
      <c r="A8" s="10" t="s">
        <v>4</v>
      </c>
      <c r="B8" s="13"/>
      <c r="C8" s="13"/>
      <c r="D8" s="13"/>
      <c r="E8" s="13"/>
      <c r="F8" s="13"/>
      <c r="G8" s="13"/>
      <c r="H8" s="13"/>
      <c r="I8" s="1"/>
      <c r="J8" s="3" t="s">
        <v>8</v>
      </c>
      <c r="K8" s="16">
        <v>0.03</v>
      </c>
      <c r="L8" s="3"/>
    </row>
    <row r="9" spans="1:16" ht="22.5" customHeight="1" x14ac:dyDescent="0.3">
      <c r="A9" s="10"/>
      <c r="B9" s="19">
        <v>20</v>
      </c>
      <c r="C9" s="21">
        <v>21</v>
      </c>
      <c r="D9" s="21">
        <v>22</v>
      </c>
      <c r="E9" s="21">
        <v>23</v>
      </c>
      <c r="F9" s="21">
        <v>24</v>
      </c>
      <c r="G9" s="21">
        <v>25</v>
      </c>
      <c r="H9" s="19">
        <v>26</v>
      </c>
      <c r="I9" s="1"/>
      <c r="J9" s="3"/>
      <c r="K9" s="16"/>
      <c r="L9" s="3"/>
    </row>
    <row r="10" spans="1:16" ht="23.25" customHeight="1" x14ac:dyDescent="0.3">
      <c r="A10" s="10" t="s">
        <v>4</v>
      </c>
      <c r="B10" s="13"/>
      <c r="C10" s="13"/>
      <c r="D10" s="13"/>
      <c r="E10" s="13"/>
      <c r="F10" s="13"/>
      <c r="G10" s="13"/>
      <c r="H10" s="13"/>
      <c r="I10" s="1"/>
      <c r="J10" s="3"/>
      <c r="K10" s="4"/>
      <c r="L10" s="3"/>
    </row>
    <row r="11" spans="1:16" ht="22.5" customHeight="1" x14ac:dyDescent="0.3">
      <c r="A11" s="10"/>
      <c r="B11" s="19">
        <v>27</v>
      </c>
      <c r="C11" s="21">
        <v>28</v>
      </c>
      <c r="D11" s="21">
        <v>29</v>
      </c>
      <c r="E11" s="21">
        <v>30</v>
      </c>
      <c r="F11" s="21"/>
      <c r="G11" s="21"/>
      <c r="H11" s="21"/>
      <c r="I11" s="1"/>
      <c r="J11" s="3"/>
      <c r="K11" s="3"/>
      <c r="L11" s="3"/>
    </row>
    <row r="12" spans="1:16" ht="23.25" customHeight="1" x14ac:dyDescent="0.3">
      <c r="A12" s="10" t="s">
        <v>4</v>
      </c>
      <c r="B12" s="13"/>
      <c r="C12" s="13"/>
      <c r="D12" s="13"/>
      <c r="E12" s="13"/>
      <c r="F12" s="13"/>
      <c r="G12" s="13"/>
      <c r="H12" s="13"/>
      <c r="I12" s="1"/>
      <c r="J12" s="8" t="s">
        <v>9</v>
      </c>
      <c r="K12" s="9">
        <f>SUM(K5:K8,K2)</f>
        <v>8.7999999999999995E-2</v>
      </c>
      <c r="L12" s="3"/>
    </row>
    <row r="13" spans="1:16" ht="28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8" t="s">
        <v>10</v>
      </c>
      <c r="K13" s="11">
        <f>SUM(K5:K8,K2)+(SUM(B16:H17))</f>
        <v>8.7999999999999995E-2</v>
      </c>
      <c r="L13" s="1"/>
    </row>
    <row r="14" spans="1:16" ht="16.5" x14ac:dyDescent="0.25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"/>
      <c r="B16" s="23">
        <f>($K$3-$K$2)/$H$1*55%*7*COUNT(B6,B8,B10,B12)</f>
        <v>0</v>
      </c>
      <c r="C16" s="23">
        <f>($K$3-$K$2)/$H$1*7.5%*7*COUNT(C4,C6,C8,C10,C12)</f>
        <v>0</v>
      </c>
      <c r="D16" s="23">
        <f t="shared" ref="D16:H16" si="0">($K$3-$K$2)/$H$1*7.5%*7*COUNT(D4,D6,D8,D10,D12)</f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4"/>
      <c r="J16" s="24"/>
      <c r="K16" s="25">
        <f>SUM(B16:H17)*100</f>
        <v>0</v>
      </c>
      <c r="L16" s="1"/>
    </row>
    <row r="17" spans="1:12" ht="15.75" x14ac:dyDescent="0.25">
      <c r="A17" s="1"/>
      <c r="B17" s="26">
        <f>IF(SUM(B12,B10,B8,B6)=0,0,SUM(B6,B8,B10,B12)/COUNT(B6,B8,B10,B12)/$H$1*55%*7*COUNT(B6,B8,B10,B12)/100)</f>
        <v>0</v>
      </c>
      <c r="C17" s="26">
        <f>IF(SUM(C12,C10,C8,C6,C4)=0,0,SUM(C4,C6,C8,C10,C12)/COUNT(C4,C6,C8,C10,C12)/$H$1*7.5%*7*COUNT(C4,C6,C8,C10,C12)/100)</f>
        <v>0</v>
      </c>
      <c r="D17" s="26">
        <f t="shared" ref="D17:H17" si="1">IF(SUM(D12,D10,D8,D6,D4)=0,0,SUM(D4,D6,D8,D10,D12)/COUNT(D4,D6,D8,D10,D12)/$H$1*7.5%*7*COUNT(D4,D6,D8,D10,D12)/100)</f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4"/>
      <c r="J17" s="24"/>
      <c r="K17" s="24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honeticPr fontId="3"/>
  <conditionalFormatting sqref="B11:H11">
    <cfRule type="expression" dxfId="5" priority="3">
      <formula>AND(DAY(B11)&gt;=1,DAY(B11)&lt;=15)</formula>
    </cfRule>
  </conditionalFormatting>
  <conditionalFormatting sqref="B3:G3">
    <cfRule type="expression" dxfId="4" priority="2">
      <formula>DAY(B3)&gt;8</formula>
    </cfRule>
  </conditionalFormatting>
  <conditionalFormatting sqref="B13:H13">
    <cfRule type="expression" dxfId="3" priority="1">
      <formula>AND(DAY(B13)&gt;=1,DAY(B13)&lt;=15)</formula>
    </cfRule>
  </conditionalFormatting>
  <dataValidations count="3">
    <dataValidation allowBlank="1" showInputMessage="1" showErrorMessage="1" prompt="この行と、5、7、9、11、および 13 行目のカレンダー日は自動的に更新されます。このセルの数字が 1 でない場合は、前月の日付ということです" sqref="B3"/>
    <dataValidation type="list" allowBlank="1" showInputMessage="1" showErrorMessage="1" sqref="B6:H6 B8:H8 B10:H10 B12:H12 B4:H4">
      <formula1>$P$2:$P$4</formula1>
    </dataValidation>
    <dataValidation allowBlank="1" showInputMessage="1" showErrorMessage="1" prompt="この行には、このカレンダーの曜日名があります。このセルには、週の開始日が含まれます。開始日を変更するには、[カレンダーの設定] ワークシートで新しい週の開始日を選びます" sqref="B2"/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F9" sqref="F9"/>
    </sheetView>
  </sheetViews>
  <sheetFormatPr defaultRowHeight="13.5" x14ac:dyDescent="0.15"/>
  <cols>
    <col min="2" max="2" width="10" bestFit="1" customWidth="1"/>
    <col min="3" max="8" width="9.875" bestFit="1" customWidth="1"/>
    <col min="9" max="9" width="5" customWidth="1"/>
    <col min="10" max="10" width="20.75" customWidth="1"/>
    <col min="11" max="11" width="12" customWidth="1"/>
    <col min="12" max="12" width="25.75" customWidth="1"/>
  </cols>
  <sheetData>
    <row r="1" spans="1:16" ht="30" x14ac:dyDescent="0.45">
      <c r="A1" s="1"/>
      <c r="B1" s="28" t="s">
        <v>27</v>
      </c>
      <c r="C1" s="15"/>
      <c r="D1" s="15"/>
      <c r="E1" s="15"/>
      <c r="F1" s="15"/>
      <c r="G1" s="18" t="s">
        <v>20</v>
      </c>
      <c r="H1" s="18">
        <v>31</v>
      </c>
      <c r="I1" s="1"/>
      <c r="J1" s="1"/>
      <c r="K1" s="1" t="s">
        <v>0</v>
      </c>
      <c r="L1" s="1"/>
    </row>
    <row r="2" spans="1:16" ht="37.5" customHeight="1" x14ac:dyDescent="0.3">
      <c r="A2" s="2"/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"/>
      <c r="J2" s="3" t="s">
        <v>18</v>
      </c>
      <c r="K2" s="14">
        <v>0.03</v>
      </c>
      <c r="L2" s="3" t="s">
        <v>1</v>
      </c>
      <c r="P2">
        <v>5</v>
      </c>
    </row>
    <row r="3" spans="1:16" ht="22.5" customHeight="1" x14ac:dyDescent="0.3">
      <c r="A3" s="2"/>
      <c r="B3" s="20"/>
      <c r="C3" s="21"/>
      <c r="D3" s="21"/>
      <c r="E3" s="21"/>
      <c r="F3" s="21">
        <v>1</v>
      </c>
      <c r="G3" s="21">
        <v>2</v>
      </c>
      <c r="H3" s="19">
        <v>3</v>
      </c>
      <c r="I3" s="1"/>
      <c r="J3" s="3" t="s">
        <v>2</v>
      </c>
      <c r="K3" s="14">
        <v>0.08</v>
      </c>
      <c r="L3" s="3" t="s">
        <v>3</v>
      </c>
      <c r="P3">
        <v>10</v>
      </c>
    </row>
    <row r="4" spans="1:16" ht="23.25" customHeight="1" x14ac:dyDescent="0.3">
      <c r="A4" s="10" t="s">
        <v>4</v>
      </c>
      <c r="B4" s="12"/>
      <c r="C4" s="12"/>
      <c r="D4" s="12"/>
      <c r="E4" s="12"/>
      <c r="F4" s="13"/>
      <c r="G4" s="13"/>
      <c r="H4" s="13"/>
      <c r="I4" s="1"/>
      <c r="J4" s="1"/>
      <c r="K4" s="15"/>
      <c r="L4" s="3"/>
      <c r="P4">
        <v>15</v>
      </c>
    </row>
    <row r="5" spans="1:16" ht="22.5" customHeight="1" x14ac:dyDescent="0.3">
      <c r="A5" s="10"/>
      <c r="B5" s="19">
        <v>4</v>
      </c>
      <c r="C5" s="21">
        <v>5</v>
      </c>
      <c r="D5" s="21">
        <v>6</v>
      </c>
      <c r="E5" s="21">
        <v>7</v>
      </c>
      <c r="F5" s="21">
        <v>8</v>
      </c>
      <c r="G5" s="21">
        <v>9</v>
      </c>
      <c r="H5" s="19">
        <v>10</v>
      </c>
      <c r="I5" s="1"/>
      <c r="J5" s="3" t="s">
        <v>5</v>
      </c>
      <c r="K5" s="16">
        <v>0.01</v>
      </c>
      <c r="L5" s="3"/>
    </row>
    <row r="6" spans="1:16" ht="23.25" customHeight="1" x14ac:dyDescent="0.3">
      <c r="A6" s="10" t="s">
        <v>4</v>
      </c>
      <c r="B6" s="13"/>
      <c r="C6" s="13"/>
      <c r="D6" s="13"/>
      <c r="E6" s="13"/>
      <c r="F6" s="13"/>
      <c r="G6" s="13"/>
      <c r="H6" s="13"/>
      <c r="I6" s="1"/>
      <c r="J6" s="3" t="s">
        <v>6</v>
      </c>
      <c r="K6" s="16">
        <v>1.4999999999999999E-2</v>
      </c>
      <c r="L6" s="3"/>
    </row>
    <row r="7" spans="1:16" ht="22.5" customHeight="1" x14ac:dyDescent="0.3">
      <c r="A7" s="10"/>
      <c r="B7" s="19">
        <v>11</v>
      </c>
      <c r="C7" s="21">
        <v>12</v>
      </c>
      <c r="D7" s="21">
        <v>13</v>
      </c>
      <c r="E7" s="21">
        <v>14</v>
      </c>
      <c r="F7" s="21">
        <v>15</v>
      </c>
      <c r="G7" s="21">
        <v>16</v>
      </c>
      <c r="H7" s="19">
        <v>17</v>
      </c>
      <c r="I7" s="1"/>
      <c r="J7" s="3" t="s">
        <v>7</v>
      </c>
      <c r="K7" s="16">
        <v>3.0000000000000001E-3</v>
      </c>
      <c r="L7" s="3"/>
    </row>
    <row r="8" spans="1:16" ht="23.25" customHeight="1" x14ac:dyDescent="0.3">
      <c r="A8" s="10" t="s">
        <v>4</v>
      </c>
      <c r="B8" s="13"/>
      <c r="C8" s="13"/>
      <c r="D8" s="13"/>
      <c r="E8" s="13"/>
      <c r="F8" s="13"/>
      <c r="G8" s="13"/>
      <c r="H8" s="13"/>
      <c r="I8" s="1"/>
      <c r="J8" s="3" t="s">
        <v>8</v>
      </c>
      <c r="K8" s="16">
        <v>0.03</v>
      </c>
      <c r="L8" s="3"/>
    </row>
    <row r="9" spans="1:16" ht="22.5" customHeight="1" x14ac:dyDescent="0.3">
      <c r="A9" s="10"/>
      <c r="B9" s="19">
        <v>18</v>
      </c>
      <c r="C9" s="21">
        <v>19</v>
      </c>
      <c r="D9" s="21">
        <v>20</v>
      </c>
      <c r="E9" s="21">
        <v>21</v>
      </c>
      <c r="F9" s="21">
        <v>22</v>
      </c>
      <c r="G9" s="21">
        <v>23</v>
      </c>
      <c r="H9" s="19">
        <v>24</v>
      </c>
      <c r="I9" s="1"/>
      <c r="J9" s="3"/>
      <c r="K9" s="16"/>
      <c r="L9" s="3"/>
    </row>
    <row r="10" spans="1:16" ht="23.25" customHeight="1" x14ac:dyDescent="0.3">
      <c r="A10" s="10" t="s">
        <v>4</v>
      </c>
      <c r="B10" s="13"/>
      <c r="C10" s="13"/>
      <c r="D10" s="13"/>
      <c r="E10" s="13"/>
      <c r="F10" s="13"/>
      <c r="G10" s="13"/>
      <c r="H10" s="13"/>
      <c r="I10" s="1"/>
      <c r="J10" s="3"/>
      <c r="K10" s="4"/>
      <c r="L10" s="3"/>
    </row>
    <row r="11" spans="1:16" ht="22.5" customHeight="1" x14ac:dyDescent="0.3">
      <c r="A11" s="10"/>
      <c r="B11" s="19">
        <v>25</v>
      </c>
      <c r="C11" s="21">
        <v>26</v>
      </c>
      <c r="D11" s="21">
        <v>27</v>
      </c>
      <c r="E11" s="21">
        <v>28</v>
      </c>
      <c r="F11" s="21">
        <v>29</v>
      </c>
      <c r="G11" s="21">
        <v>30</v>
      </c>
      <c r="H11" s="21">
        <v>31</v>
      </c>
      <c r="I11" s="1"/>
      <c r="J11" s="3"/>
      <c r="K11" s="3"/>
      <c r="L11" s="3"/>
    </row>
    <row r="12" spans="1:16" ht="23.25" customHeight="1" x14ac:dyDescent="0.3">
      <c r="A12" s="10" t="s">
        <v>4</v>
      </c>
      <c r="B12" s="13"/>
      <c r="C12" s="13"/>
      <c r="D12" s="13"/>
      <c r="E12" s="13"/>
      <c r="F12" s="13"/>
      <c r="G12" s="13"/>
      <c r="H12" s="13"/>
      <c r="I12" s="1"/>
      <c r="J12" s="8" t="s">
        <v>9</v>
      </c>
      <c r="K12" s="9">
        <f>SUM(K5:K8,K2)</f>
        <v>8.7999999999999995E-2</v>
      </c>
      <c r="L12" s="3"/>
    </row>
    <row r="13" spans="1:16" ht="28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8" t="s">
        <v>10</v>
      </c>
      <c r="K13" s="11">
        <f>SUM(K5:K8,K2)+(SUM(B16:H17))</f>
        <v>8.7999999999999995E-2</v>
      </c>
      <c r="L13" s="1"/>
    </row>
    <row r="14" spans="1:16" ht="16.5" x14ac:dyDescent="0.25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6" ht="15.75" x14ac:dyDescent="0.25">
      <c r="A16" s="1"/>
      <c r="B16" s="23">
        <f>($K$3-$K$2)/$H$1*55%*7*COUNT(B6,B8,B10,B12)</f>
        <v>0</v>
      </c>
      <c r="C16" s="23">
        <f>($K$3-$K$2)/$H$1*7.5%*7*COUNT(C4,C6,C8,C10,C12)</f>
        <v>0</v>
      </c>
      <c r="D16" s="23">
        <f t="shared" ref="D16:H16" si="0">($K$3-$K$2)/$H$1*7.5%*7*COUNT(D4,D6,D8,D10,D12)</f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4"/>
      <c r="J16" s="24"/>
      <c r="K16" s="25">
        <f>SUM(B16:H17)*100</f>
        <v>0</v>
      </c>
      <c r="L16" s="1"/>
    </row>
    <row r="17" spans="1:12" ht="15.75" x14ac:dyDescent="0.25">
      <c r="A17" s="1"/>
      <c r="B17" s="26">
        <f>IF(SUM(B12,B10,B8,B6)=0,0,SUM(B6,B8,B10,B12)/COUNT(B6,B8,B10,B12)/$H$1*55%*7*COUNT(B6,B8,B10,B12)/100)</f>
        <v>0</v>
      </c>
      <c r="C17" s="26">
        <f>IF(SUM(C12,C10,C8,C6,C4)=0,0,SUM(C4,C6,C8,C10,C12)/COUNT(C4,C6,C8,C10,C12)/$H$1*7.5%*7*COUNT(C4,C6,C8,C10,C12)/100)</f>
        <v>0</v>
      </c>
      <c r="D17" s="26">
        <f t="shared" ref="D17:H17" si="1">IF(SUM(D12,D10,D8,D6,D4)=0,0,SUM(D4,D6,D8,D10,D12)/COUNT(D4,D6,D8,D10,D12)/$H$1*7.5%*7*COUNT(D4,D6,D8,D10,D12)/100)</f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4"/>
      <c r="J17" s="24"/>
      <c r="K17" s="24"/>
      <c r="L17" s="1"/>
    </row>
    <row r="18" spans="1:12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phoneticPr fontId="3"/>
  <conditionalFormatting sqref="B11:H11">
    <cfRule type="expression" dxfId="2" priority="3">
      <formula>AND(DAY(B11)&gt;=1,DAY(B11)&lt;=15)</formula>
    </cfRule>
  </conditionalFormatting>
  <conditionalFormatting sqref="B3:G3">
    <cfRule type="expression" dxfId="1" priority="2">
      <formula>DAY(B3)&gt;8</formula>
    </cfRule>
  </conditionalFormatting>
  <conditionalFormatting sqref="B13:H13">
    <cfRule type="expression" dxfId="0" priority="1">
      <formula>AND(DAY(B13)&gt;=1,DAY(B13)&lt;=15)</formula>
    </cfRule>
  </conditionalFormatting>
  <dataValidations count="3">
    <dataValidation allowBlank="1" showInputMessage="1" showErrorMessage="1" prompt="この行には、このカレンダーの曜日名があります。このセルには、週の開始日が含まれます。開始日を変更するには、[カレンダーの設定] ワークシートで新しい週の開始日を選びます" sqref="B2"/>
    <dataValidation type="list" allowBlank="1" showInputMessage="1" showErrorMessage="1" sqref="B6:H6 B8:H8 B10:H10 B12:H12 B4:H4">
      <formula1>$P$2:$P$4</formula1>
    </dataValidation>
    <dataValidation allowBlank="1" showInputMessage="1" showErrorMessage="1" prompt="この行と、5、7、9、11、および 13 行目のカレンダー日は自動的に更新されます。このセルの数字が 1 でない場合は、前月の日付ということです" sqref="B3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使い方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アルド佐藤</cp:lastModifiedBy>
  <dcterms:created xsi:type="dcterms:W3CDTF">2022-06-13T05:53:18Z</dcterms:created>
  <dcterms:modified xsi:type="dcterms:W3CDTF">2022-07-13T07:43:09Z</dcterms:modified>
</cp:coreProperties>
</file>